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Historique" sheetId="2" r:id="rId5"/>
    <sheet state="visible" name="Stocks Licenses" sheetId="3" r:id="rId6"/>
    <sheet state="hidden" name="Feuille 11" sheetId="4" r:id="rId7"/>
    <sheet state="visible" name="Daudin" sheetId="5" r:id="rId8"/>
    <sheet state="visible" name="Whiplash US" sheetId="6" r:id="rId9"/>
    <sheet state="visible" name="Projets non produits par Digger" sheetId="7" r:id="rId10"/>
    <sheet state="visible" name="Non prod Diggers 2022" sheetId="8" r:id="rId11"/>
    <sheet state="visible" name="Whiplash UK" sheetId="9" r:id="rId12"/>
    <sheet state="visible" name="ROM" sheetId="10" r:id="rId13"/>
    <sheet state="visible" name="ROM 2022" sheetId="11" r:id="rId14"/>
    <sheet state="visible" name="PIAS" sheetId="12" r:id="rId15"/>
    <sheet state="visible" name="Fab" sheetId="13" r:id="rId16"/>
    <sheet state="visible" name="PIAS 2022" sheetId="14" r:id="rId17"/>
    <sheet state="visible" name="LITA" sheetId="15" r:id="rId18"/>
    <sheet state="visible" name="LITA 2022" sheetId="16" r:id="rId19"/>
    <sheet state="visible" name="ROM (Allemagne)" sheetId="17" r:id="rId20"/>
    <sheet state="visible" name="2022 ROM (Allemagne)" sheetId="18" r:id="rId21"/>
    <sheet state="visible" name="MGM" sheetId="19" r:id="rId22"/>
    <sheet state="visible" name="Altafonte" sheetId="20" r:id="rId23"/>
  </sheets>
  <definedNames>
    <definedName hidden="1" localSheetId="4" name="_xlnm._FilterDatabase">Daudin!$A$1:$E$177</definedName>
    <definedName hidden="1" localSheetId="5" name="_xlnm._FilterDatabase">'Whiplash US'!$A$1:$U$85</definedName>
  </definedNames>
  <calcPr/>
</workbook>
</file>

<file path=xl/sharedStrings.xml><?xml version="1.0" encoding="utf-8"?>
<sst xmlns="http://schemas.openxmlformats.org/spreadsheetml/2006/main" count="4498" uniqueCount="1969">
  <si>
    <t xml:space="preserve"> </t>
  </si>
  <si>
    <t>Novembre (01.12.2020)</t>
  </si>
  <si>
    <t>Decembre (01.01.2021)</t>
  </si>
  <si>
    <t>Janvier (01.02.2021)</t>
  </si>
  <si>
    <t>Février (01.03.2021)</t>
  </si>
  <si>
    <t>Mars (01.04.2021)</t>
  </si>
  <si>
    <t>Avril (01.05.2021)</t>
  </si>
  <si>
    <t>Mai (01.06.2021)</t>
  </si>
  <si>
    <t>Juin (01.07.2021)</t>
  </si>
  <si>
    <t>Juillet (01.08.2021)</t>
  </si>
  <si>
    <t>Aout (01.09.2021)</t>
  </si>
  <si>
    <t>Sept (01.10.2021)</t>
  </si>
  <si>
    <t>Oct (01.11.2021)</t>
  </si>
  <si>
    <t>Nov (01.12.2021)</t>
  </si>
  <si>
    <t>Décembre (01.01.2022)</t>
  </si>
  <si>
    <t>Aout 2022</t>
  </si>
  <si>
    <t>Quantité totale</t>
  </si>
  <si>
    <t>Valeur totale</t>
  </si>
  <si>
    <t>Quantité totale	Valeur totale</t>
  </si>
  <si>
    <t>ROM distrib</t>
  </si>
  <si>
    <t>PIAS distrib</t>
  </si>
  <si>
    <t xml:space="preserve">LITA </t>
  </si>
  <si>
    <t xml:space="preserve">DAUDIN </t>
  </si>
  <si>
    <t xml:space="preserve">WHIPLASH UK </t>
  </si>
  <si>
    <t xml:space="preserve">WHIPLASH US </t>
  </si>
  <si>
    <t>Rom stock Allemagne</t>
  </si>
  <si>
    <t>MGM</t>
  </si>
  <si>
    <t>Altafonte</t>
  </si>
  <si>
    <t xml:space="preserve">Fab Distribution </t>
  </si>
  <si>
    <t>Total</t>
  </si>
  <si>
    <t>Pièces (non prod Diggers)</t>
  </si>
  <si>
    <t>-</t>
  </si>
  <si>
    <t>TOTAL</t>
  </si>
  <si>
    <t>ROM (01.12.2020)</t>
  </si>
  <si>
    <t>PIAS (01.12.2020)</t>
  </si>
  <si>
    <t>LITA (01.11.2020)</t>
  </si>
  <si>
    <r>
      <rPr>
        <rFont val="Verdana"/>
        <color rgb="FF000000"/>
      </rPr>
      <t xml:space="preserve">DAUDIN </t>
    </r>
    <r>
      <rPr>
        <rFont val="Verdana"/>
        <i/>
        <color rgb="FF000000"/>
      </rPr>
      <t>(01/12/2020)</t>
    </r>
  </si>
  <si>
    <t>WHIPLASH UK (01/12/2020)</t>
  </si>
  <si>
    <r>
      <rPr>
        <rFont val="Verdana"/>
        <color rgb="FF000000"/>
      </rPr>
      <t xml:space="preserve">WHIPLASH US </t>
    </r>
    <r>
      <rPr>
        <rFont val="Verdana"/>
        <i/>
        <color rgb="FF000000"/>
      </rPr>
      <t>(01/12/2020)</t>
    </r>
  </si>
  <si>
    <t>Nombre de pièces (non prod Diggers)</t>
  </si>
  <si>
    <t>?</t>
  </si>
  <si>
    <t>Daudin</t>
  </si>
  <si>
    <t>ROM</t>
  </si>
  <si>
    <t>PIAS</t>
  </si>
  <si>
    <t>FNAC</t>
  </si>
  <si>
    <t>Arrivage</t>
  </si>
  <si>
    <t>Cadence ventes</t>
  </si>
  <si>
    <t>Mois de stock restants</t>
  </si>
  <si>
    <t>Infos</t>
  </si>
  <si>
    <t>Hobbit</t>
  </si>
  <si>
    <t>Harry Potter 3xLP</t>
  </si>
  <si>
    <t>Harry Potter 1xLP</t>
  </si>
  <si>
    <t>Attentiion 1 mois de vente</t>
  </si>
  <si>
    <t>Harry Potter Boxset</t>
  </si>
  <si>
    <t>Star Wars</t>
  </si>
  <si>
    <t>Nouvelle Version qui arrive</t>
  </si>
  <si>
    <t>Tim Burton</t>
  </si>
  <si>
    <t>Godfather</t>
  </si>
  <si>
    <t>attention que 3 mois de ventes donc peu de recul</t>
  </si>
  <si>
    <t>Game of Thrones</t>
  </si>
  <si>
    <t>Indiana Jones</t>
  </si>
  <si>
    <t>Inconnue</t>
  </si>
  <si>
    <t>Disney</t>
  </si>
  <si>
    <t>Nouvelle version qui arrive</t>
  </si>
  <si>
    <t>Twilight</t>
  </si>
  <si>
    <t>The Lord of the Rings</t>
  </si>
  <si>
    <t>Nouvelle version noir ensuite</t>
  </si>
  <si>
    <t>Batman</t>
  </si>
  <si>
    <t>James Bond</t>
  </si>
  <si>
    <t>Plus de repress (seul Greg le vend)</t>
  </si>
  <si>
    <t>l</t>
  </si>
  <si>
    <t xml:space="preserve">Code Barre </t>
  </si>
  <si>
    <t>Quantité</t>
  </si>
  <si>
    <t xml:space="preserve">Cout unitaire HT € </t>
  </si>
  <si>
    <t>Valeur HT €</t>
  </si>
  <si>
    <t>/ INHERENT NOISE</t>
  </si>
  <si>
    <t>A VINGED VICTORY FOR THE SULLEN DEEP PURPLE EDITION</t>
  </si>
  <si>
    <t>A WINGED VICTORY FOR THE SULLEN BLACK EDITION</t>
  </si>
  <si>
    <t>A WINGED VICTORY FOR THE SULLEN ULTRA CLEAR EDITION</t>
  </si>
  <si>
    <t>ACTIVA</t>
  </si>
  <si>
    <t>ALEX FRANKEL</t>
  </si>
  <si>
    <t>ALEX ROSSI</t>
  </si>
  <si>
    <t>ALLLONE SHIFTING FRAMES ZENARCHY001</t>
  </si>
  <si>
    <t>APOPHENIA NON NUMEROTE</t>
  </si>
  <si>
    <t>BANANA PEEL ON CAPITOL HILL MONONEON</t>
  </si>
  <si>
    <t>BANDE ORIGINALE DU FILM DON JUAN 1973</t>
  </si>
  <si>
    <t>BARRY</t>
  </si>
  <si>
    <t>BATMAN</t>
  </si>
  <si>
    <t>BEST OF MANSBESTFRIEND BY SOLE</t>
  </si>
  <si>
    <t>BOB DYLAN</t>
  </si>
  <si>
    <t>BOB SINCLAR VERSION SIGNEE</t>
  </si>
  <si>
    <t>3760300310038D</t>
  </si>
  <si>
    <t>BORIS VIAN</t>
  </si>
  <si>
    <t>Braxton Cook - NO DOUBT</t>
  </si>
  <si>
    <t>CALYPSO ET ALEX</t>
  </si>
  <si>
    <t>CD A WINGED VICTORY FOR THE SULLEN</t>
  </si>
  <si>
    <t>CD DOUBLE HELICE</t>
  </si>
  <si>
    <t>CD LES MISERABLES</t>
  </si>
  <si>
    <t>CD MANU DIBANGO</t>
  </si>
  <si>
    <t>CD MOSHE MOUSE CRUCIFIXION</t>
  </si>
  <si>
    <t>CHALI 2NA</t>
  </si>
  <si>
    <t>CHARLES TRENET CONCERT A LA VARENNE</t>
  </si>
  <si>
    <t>CHARLIE CHAPLIN</t>
  </si>
  <si>
    <t>CHRISTMAS BLUES</t>
  </si>
  <si>
    <t>CHUCK BERRY</t>
  </si>
  <si>
    <t>CLEAN CUT KID</t>
  </si>
  <si>
    <t>DAKOTA SUITE</t>
  </si>
  <si>
    <t>DAMIA</t>
  </si>
  <si>
    <t>DARKO THE SUPER</t>
  </si>
  <si>
    <t>DEADBEAT &amp; PAUL ST . HILAIRE</t>
  </si>
  <si>
    <t>DEMONS JHONNY</t>
  </si>
  <si>
    <t>DES ROSES</t>
  </si>
  <si>
    <t>DIRTY BIRD</t>
  </si>
  <si>
    <t>DJ CAM LOST AND FOUND 2</t>
  </si>
  <si>
    <t>DJ CAM TROPICAL GYPSY</t>
  </si>
  <si>
    <t>DOMEDAGSRAPS</t>
  </si>
  <si>
    <t>DOUBLE HELICE</t>
  </si>
  <si>
    <t>DROID BISHOP</t>
  </si>
  <si>
    <t>EL HUERVO ET RATVADER SAMBANDH</t>
  </si>
  <si>
    <t>ELLES CHANTENT BRASSENS</t>
  </si>
  <si>
    <t>EMMANUELLE 2 L ANTI VIERGE</t>
  </si>
  <si>
    <t>ENTSCHULDIGUNG</t>
  </si>
  <si>
    <t>ERIC CHARLAND VIPASSANA</t>
  </si>
  <si>
    <t>EWON12BIT</t>
  </si>
  <si>
    <t>FACE-THE-MUSIC-SUNTREE / FACE THE MUSIC</t>
  </si>
  <si>
    <t>FEMMES DE PARIS</t>
  </si>
  <si>
    <t>FISTFIGHT AT THE BARNDANCE</t>
  </si>
  <si>
    <t>FLAMIN GROOVIES</t>
  </si>
  <si>
    <t>FLERTING JOYS DESPONDENT TRANSPONDER</t>
  </si>
  <si>
    <t>FRANCESCO TRISTANO</t>
  </si>
  <si>
    <t>FRANCIS LAI MADE IN FRANCE</t>
  </si>
  <si>
    <t>FRED EVERYTHING NO WAY HOME</t>
  </si>
  <si>
    <t>FREEDOM FIGHTERS</t>
  </si>
  <si>
    <t>GABRIEL GROSSI MOTIVATION</t>
  </si>
  <si>
    <t>GAIKA</t>
  </si>
  <si>
    <t>GERARD BASTE</t>
  </si>
  <si>
    <t>GIANT PANDA</t>
  </si>
  <si>
    <t>GIRLS AND BOYS</t>
  </si>
  <si>
    <t>GNK</t>
  </si>
  <si>
    <t>GOOD MORNING STRANGER</t>
  </si>
  <si>
    <t>GRAPEFRUIT SOUND LAB</t>
  </si>
  <si>
    <t>HADJI GAVIOTA</t>
  </si>
  <si>
    <t>HAUTE-HAUTE-DELUXE</t>
  </si>
  <si>
    <t>HILIGHT TRIBE TRANCELUCID</t>
  </si>
  <si>
    <t>HORACE ANDY BROKEN BEATS 1 ET 2</t>
  </si>
  <si>
    <t>HUNDREDTH BLUE PINK EDITION</t>
  </si>
  <si>
    <t>HUNDREDTH CLEAR AQUA BLUE EDITION</t>
  </si>
  <si>
    <t>HUNDREDTH GREEN EDITION</t>
  </si>
  <si>
    <t>HUNDREDTH PURPLE PINK EDITION</t>
  </si>
  <si>
    <t>IN COMMON</t>
  </si>
  <si>
    <t>INASOUND</t>
  </si>
  <si>
    <t>JACK THE RIPPER</t>
  </si>
  <si>
    <t>JACKSON DYER</t>
  </si>
  <si>
    <t>JACQUES BREL MAISON DE LA RADIO 1965</t>
  </si>
  <si>
    <t>JASON HAVELOCK POP SYMPHONY</t>
  </si>
  <si>
    <t>JAZZMEIA HORN WHERE WE ARE</t>
  </si>
  <si>
    <t>JD73 S ELECTRIO PYRAMID</t>
  </si>
  <si>
    <t>JEFF WILLIAMS BLOOM</t>
  </si>
  <si>
    <t>JOHN COLTRANE</t>
  </si>
  <si>
    <t>JOHNNY CASH</t>
  </si>
  <si>
    <t>JOHNNY HALLYDAY 1960-1962</t>
  </si>
  <si>
    <t>JOSEPHINE BAKER</t>
  </si>
  <si>
    <t>JULIETTE REILLY</t>
  </si>
  <si>
    <t>K7 A WINGED VICTORY</t>
  </si>
  <si>
    <t>KAMANDI VOICES</t>
  </si>
  <si>
    <t>KING GIZZARD DEMOS VOL 1</t>
  </si>
  <si>
    <t>KING GIZZARD LIVE IN LONDON 19</t>
  </si>
  <si>
    <t>KINO MUSIC</t>
  </si>
  <si>
    <t>KURT ROSENWINKEL</t>
  </si>
  <si>
    <t>KYLE-BOBBY-DUNN / KYLE / BOBBY DUNN</t>
  </si>
  <si>
    <t>LA MAISON TELLIER</t>
  </si>
  <si>
    <t>LA MAISON TELLIER - Second Souffle</t>
  </si>
  <si>
    <t>LA PHAZE</t>
  </si>
  <si>
    <t>LA RUDA SALSKA LE PRIX DU SILENCE NON NUMEROTEES</t>
  </si>
  <si>
    <t>LA RUTA</t>
  </si>
  <si>
    <t>LATE JUNE</t>
  </si>
  <si>
    <t>LAURENT GARNIER OFF THE RECORD</t>
  </si>
  <si>
    <t>LEE KONITZ FIRST MEETING</t>
  </si>
  <si>
    <t>LISET ALEA HEART HEADED</t>
  </si>
  <si>
    <t>LORINE CHIA SWEET NOISE</t>
  </si>
  <si>
    <t>LOSOUL</t>
  </si>
  <si>
    <t>MAFIA-K1-FRY-TRIPLE-GATEFOLD /</t>
  </si>
  <si>
    <t>MALKA FAMILY FUNKIFFEUR</t>
  </si>
  <si>
    <t>MANSFIELD TYA</t>
  </si>
  <si>
    <t>MANSFIELD TYA - Monument Ordinaire - Black edition</t>
  </si>
  <si>
    <t>MANSFIELD TYA - Monument Ordinaire - White edition</t>
  </si>
  <si>
    <t>MANU DIBANGO</t>
  </si>
  <si>
    <t>MANU DIBANGO  CUBAFRICA</t>
  </si>
  <si>
    <t>MANU DIBANGO AFROVISION</t>
  </si>
  <si>
    <t>MARK GUILLIANA BEAT MUSIC</t>
  </si>
  <si>
    <t>MATT ROLLINGS - MATT ROLLINGS MOSAIC</t>
  </si>
  <si>
    <t>MATVEI OFF DAT</t>
  </si>
  <si>
    <t>MAXENCE CYRIN</t>
  </si>
  <si>
    <t>MCSTINE ET MINNEMANN</t>
  </si>
  <si>
    <t>MELLOW FELLOW</t>
  </si>
  <si>
    <t>MEZERG NOIR</t>
  </si>
  <si>
    <t>MF GRIMM VERSION NOIR</t>
  </si>
  <si>
    <t>MF GRIMM VERSION VIOLET</t>
  </si>
  <si>
    <t>MICHEL LEGRAND</t>
  </si>
  <si>
    <t>MICKAEL MENERT</t>
  </si>
  <si>
    <t>MIGHTY DIAMONDS</t>
  </si>
  <si>
    <t>MIKE CASEY LAW OF ATTRACTION</t>
  </si>
  <si>
    <t>MIND OVER MIDI</t>
  </si>
  <si>
    <t>MINDBLAST KALEIDOSCOPE</t>
  </si>
  <si>
    <t>MINUS LIGHT</t>
  </si>
  <si>
    <t>MUSIC FROM THE AVENGERS MOVIES PERFORMED BY LONDON MUSIC WORKS</t>
  </si>
  <si>
    <t>MUSIC FROM THE FILMS OF JAMES BOND 007</t>
  </si>
  <si>
    <t>MUSIC FROM THE HOW TO TRAIN YOUR DRAGON TRILOGY</t>
  </si>
  <si>
    <t>MUSIC FROM THE IRON MAN TRILOGY</t>
  </si>
  <si>
    <t>MUSIC OF GAME OF THRONES</t>
  </si>
  <si>
    <t>MUSIC OF GAME OF THRONES DOUBLE</t>
  </si>
  <si>
    <t>MYLES BIGELOW</t>
  </si>
  <si>
    <t>NAPKEY</t>
  </si>
  <si>
    <t>NAT KING COLE</t>
  </si>
  <si>
    <t>NATACHA ATLAS STRANGE</t>
  </si>
  <si>
    <t>NEON-HITCH / NEON HITCH - ANARCHY</t>
  </si>
  <si>
    <t>NICHOLAS PAYTON</t>
  </si>
  <si>
    <t>NIT DE NIT PARTISANS</t>
  </si>
  <si>
    <t>NOUVELLE VAGUE</t>
  </si>
  <si>
    <t>NOUVELLE VAGUE NOUVELLE VAGUE</t>
  </si>
  <si>
    <t>NV TRIPLE</t>
  </si>
  <si>
    <t>OSUNLADE IAMONE</t>
  </si>
  <si>
    <t>OSUNLADE MOSS</t>
  </si>
  <si>
    <t>PAT LOK I CORAZON</t>
  </si>
  <si>
    <t>PAUL BERGMANN</t>
  </si>
  <si>
    <t>PHOEBE KILLDEER INNERQUAKE</t>
  </si>
  <si>
    <t>PICTUREPLANE</t>
  </si>
  <si>
    <t>PIT SPECTOR MINDOOR</t>
  </si>
  <si>
    <t>PO-LAR-I-TY</t>
  </si>
  <si>
    <t>PULSES</t>
  </si>
  <si>
    <t>RADAR</t>
  </si>
  <si>
    <t>RADAR - Domenico Torti featuring Afrika Bambaataa</t>
  </si>
  <si>
    <t>RAMZI</t>
  </si>
  <si>
    <t>RAY CHARLES ESSENTIAL WORKS 1952-1961</t>
  </si>
  <si>
    <t>REBECCA NASH PEACEFUL KING</t>
  </si>
  <si>
    <t>RED ARMY CHOIR</t>
  </si>
  <si>
    <t>Référence</t>
  </si>
  <si>
    <t>REQUIEM FOR EMPATHY MOULLINEX DT 125 LP</t>
  </si>
  <si>
    <t>RK Fusion - Time Flight</t>
  </si>
  <si>
    <t>ROBERT-LENOIR</t>
  </si>
  <si>
    <t>ROBIN MCKELLE</t>
  </si>
  <si>
    <t>ROOSJUNKER AND DEAN TIPPET</t>
  </si>
  <si>
    <t>SAISAI JUANAMAN SHOWCASE</t>
  </si>
  <si>
    <t>SANGAM YOU MAKE ME</t>
  </si>
  <si>
    <t>SAYCET FATHER EP</t>
  </si>
  <si>
    <t>SCOPES</t>
  </si>
  <si>
    <t>SCOTT KINSEY</t>
  </si>
  <si>
    <t>SERGE GAINSBOURG A LA MAISON DE LA RADIO</t>
  </si>
  <si>
    <t>SLY BEFORE THE FAMILY STONE</t>
  </si>
  <si>
    <t>SOFTER STILL</t>
  </si>
  <si>
    <t>SOLSTICE YELRIH ONE</t>
  </si>
  <si>
    <t>SOUL REV</t>
  </si>
  <si>
    <t>SPACED OUT MAD TRIBE</t>
  </si>
  <si>
    <t>STAR TREK</t>
  </si>
  <si>
    <t>STAR WARS SAGA</t>
  </si>
  <si>
    <t>STAR WAX VOL3</t>
  </si>
  <si>
    <t>STEVIE WONDER</t>
  </si>
  <si>
    <t>STRANGE AS ANGELS</t>
  </si>
  <si>
    <t>TAUMEL</t>
  </si>
  <si>
    <t>TENNIS SYSTEM THE FUTURE OF OUR HISTORY</t>
  </si>
  <si>
    <t>THE AIRWAVES BITCHY ONE</t>
  </si>
  <si>
    <t>THE CAKEMAKER DEFECTUEUX</t>
  </si>
  <si>
    <t>3760300311639D</t>
  </si>
  <si>
    <t>THE CONGOS</t>
  </si>
  <si>
    <t>THE DUNTS</t>
  </si>
  <si>
    <t>THE ESSENTIAL GAMES MUSIC COLLECTION VOL 1</t>
  </si>
  <si>
    <t>THE ESSENTIAL GAMES MUSIC COLLECTION VOL 2</t>
  </si>
  <si>
    <t>THE GREATEST CHRSITMAS CHORAL CLASSICS</t>
  </si>
  <si>
    <t>THE LIVING GOD OF HAÏTI</t>
  </si>
  <si>
    <t>THE LONGEST DAY</t>
  </si>
  <si>
    <t>THE MOON - Pugs Atomz &amp; Inkswel</t>
  </si>
  <si>
    <t xml:space="preserve">THE RED SOUNDTRACK - Arema Arega </t>
  </si>
  <si>
    <t>THE SMOOGIES</t>
  </si>
  <si>
    <t>THE SUPERMEN LOVERS</t>
  </si>
  <si>
    <t>THE WORLD OF TIM BURTON</t>
  </si>
  <si>
    <t>THEORY-HAZIT / YALL STILL AIN T WASHIN YALL HANDS</t>
  </si>
  <si>
    <t>TIM AYRE MODERN LIFE</t>
  </si>
  <si>
    <t>TONE SPLIFF - Ardore Melodico</t>
  </si>
  <si>
    <t>TONUS</t>
  </si>
  <si>
    <t>TORI FREESTONE TRIO - El Mar de Nubes</t>
  </si>
  <si>
    <t>TORRES</t>
  </si>
  <si>
    <t>TWELVE</t>
  </si>
  <si>
    <t xml:space="preserve">TWELVE - Forest Knot </t>
  </si>
  <si>
    <t>TWIN MIRROR DNE</t>
  </si>
  <si>
    <t>TYLER MATTHEW OYER</t>
  </si>
  <si>
    <t>U ROY REBEL IN STYYLLE</t>
  </si>
  <si>
    <t>U96 TRANSHUMAN OPAQUE</t>
  </si>
  <si>
    <t>U96 TRANSHUMAN TRANSPARENT</t>
  </si>
  <si>
    <t xml:space="preserve">UMBERTO PALAZZO </t>
  </si>
  <si>
    <t>UNE DERNIERE FOIS</t>
  </si>
  <si>
    <t>UNE DERNIERE FOIS - JB HANAK</t>
  </si>
  <si>
    <t xml:space="preserve">UNFILTERED UNIVERSE - Rez Abbasi </t>
  </si>
  <si>
    <t>UPSAHL YOUNG LIFE CRISIS</t>
  </si>
  <si>
    <t xml:space="preserve">VISION MELISSA ALDANA </t>
  </si>
  <si>
    <t>WILTON</t>
  </si>
  <si>
    <t>WORLD COLLIDE</t>
  </si>
  <si>
    <t>WORM IS GREEN PUSH PLAY</t>
  </si>
  <si>
    <t>YELLOWSTRAPS</t>
  </si>
  <si>
    <t>YVES MONTAND</t>
  </si>
  <si>
    <t>ZOGO PLEASE PLEASE</t>
  </si>
  <si>
    <t>BACO TAPE VOLUME 4 MIXED BY DJ KASH</t>
  </si>
  <si>
    <t>ENNIO MORRICONE</t>
  </si>
  <si>
    <t>THE STOOGERS</t>
  </si>
  <si>
    <t>MANU DIBANGO WAKA JUJU</t>
  </si>
  <si>
    <t>IGGY AND THE STOOGES</t>
  </si>
  <si>
    <t>MILES DAVIS</t>
  </si>
  <si>
    <t>SYRIAN - DEATH OF A SUN</t>
  </si>
  <si>
    <t>MANIC FOCUS CEREBRAL ECLIPSE</t>
  </si>
  <si>
    <t>MANIC FOCUS MINDS RISING</t>
  </si>
  <si>
    <t>MANIC FOCUS LOST IN A DIGITAL WORLD</t>
  </si>
  <si>
    <t>GREG DELON WAY OF HOUSE</t>
  </si>
  <si>
    <t>STRANGE AS ANGELS KW133</t>
  </si>
  <si>
    <t>KARMA - ANORAAK FEAT. SARAH MAISON</t>
  </si>
  <si>
    <t>RHYMEHOUSE (DOUBLE FEATURE VINYL) - FREDDIE BLACK X TONE SPLIFF</t>
  </si>
  <si>
    <t>BOX MEZERG</t>
  </si>
  <si>
    <t xml:space="preserve">(the sounds of) kaleidoscope - the first two ep’s </t>
  </si>
  <si>
    <t>A Winged Victory for The Sullen</t>
  </si>
  <si>
    <t>A Winged Victory For The Sullen - Invisible Cities - Black Edition</t>
  </si>
  <si>
    <t>A Winged Victory For The Sullen - Ultra Clear Edition</t>
  </si>
  <si>
    <t>A Winged Victory For The Sullen CD</t>
  </si>
  <si>
    <t>Ancient Astronauts - We Are To Answer</t>
  </si>
  <si>
    <t>Andrew Gutauskas - Look Out!</t>
  </si>
  <si>
    <t>City of Prague Philharmonic Orchestra - Music Of Game Of Thrones</t>
  </si>
  <si>
    <t xml:space="preserve">David Wingo - Twin Mirror </t>
  </si>
  <si>
    <t>Dirty Bird - Time Traveler</t>
  </si>
  <si>
    <t>Dustin O'Halloran - Piano Solos</t>
  </si>
  <si>
    <t>Dusty Kid - Eitan Reiter Remixes</t>
  </si>
  <si>
    <t>El Huervo &amp; Ratvader - Sambandh</t>
  </si>
  <si>
    <t>Ennio Morricone - The City of Prague Philharmonic Orchestra</t>
  </si>
  <si>
    <t xml:space="preserve">Field Report - Brake Light Red Tide </t>
  </si>
  <si>
    <t>Film School - Film School</t>
  </si>
  <si>
    <t>Fred Everything - No Way Home</t>
  </si>
  <si>
    <t>Freddie Black x Tone Spliff - RhymeHouse (Double Feature Vinyl)</t>
  </si>
  <si>
    <t>Gaika - Seguridad</t>
  </si>
  <si>
    <t>Grapefruit Sound Lab - Eight Days Across America</t>
  </si>
  <si>
    <t>Hadji Gaviota - PURGATORY</t>
  </si>
  <si>
    <t>Haute - Haute (Deluxe)</t>
  </si>
  <si>
    <t>Hundredth - Somewhere Nowhere (Clear Aqua Edition)</t>
  </si>
  <si>
    <t>Hundredth - Somewhere Nowhere (Frog Green Edition)</t>
  </si>
  <si>
    <t>Hundredth - Somewhere Nowhere (Purple Pink Edition)</t>
  </si>
  <si>
    <t>Hundredth - Somewhere Nowhere Blue Pink Edition</t>
  </si>
  <si>
    <t xml:space="preserve">Jb hanak - Une Dernière Fois (Bande Originale du film) </t>
  </si>
  <si>
    <t>Johanna Warren - Fates</t>
  </si>
  <si>
    <t>Johnny Goth - Demons</t>
  </si>
  <si>
    <t xml:space="preserve">Kemba - GNK </t>
  </si>
  <si>
    <t>King Gizzard &amp; The Lizard Wizard - Demos Vol. 2. Music To Eat Bananas To</t>
  </si>
  <si>
    <t>King Gizzard &amp; The Lizard Wizard - Live In Brussels '19 - 3xLP</t>
  </si>
  <si>
    <t>King Gizzard &amp; The Lizard Wizard - Teenage Gizzard</t>
  </si>
  <si>
    <t>Kyle Bobby Dunn - Bring Me The Head Of Kyle Bobby Dunn</t>
  </si>
  <si>
    <t xml:space="preserve">Lisa Bello - Lisa Bello </t>
  </si>
  <si>
    <t>London Music Works - Music From the Avengers Movies</t>
  </si>
  <si>
    <t>London Music Works - Music From The Batman Trilogy</t>
  </si>
  <si>
    <t>Lorine Chia - Sweet Noise</t>
  </si>
  <si>
    <t xml:space="preserve">Love You Good Bye - Juliette Reilly </t>
  </si>
  <si>
    <t xml:space="preserve">MAFIA K'1 FRY - JUSQU'A LA MORT </t>
  </si>
  <si>
    <t>Manic Focus - Cerebral Eclipse</t>
  </si>
  <si>
    <t>Manic Focus - Lost in a Digital World</t>
  </si>
  <si>
    <t>Manic Focus - Minds Rising</t>
  </si>
  <si>
    <t>Mark Guilliana - Beat Music! Beat Music! Beat Music!</t>
  </si>
  <si>
    <t xml:space="preserve">Mark Gulliana - Beat Music </t>
  </si>
  <si>
    <t>McStine &amp; Minnemann - II</t>
  </si>
  <si>
    <t>Mezerg - Chez Mezerg (Black Edition)</t>
  </si>
  <si>
    <t>MF Grimm - Black 2xLP - The Hunt For The Gingerbread Man 2 : Get The Dough</t>
  </si>
  <si>
    <t>MF GRIMM - THE HUNT FOR THE GINGERBREAD MAN 2 : GET THE DOUGH - POSTER</t>
  </si>
  <si>
    <t>MF Grimm - The Hunt For The Gingerbread Man 2 : Get The Dough - Sticker</t>
  </si>
  <si>
    <t>MFGRIMMDOUGH</t>
  </si>
  <si>
    <t>MF GRIMM - THE HUNT FOR THE GINGERBREAD MAN 2 : GET THE DOUGH - STICKER "REPLAY FOR FRESHNESS"</t>
  </si>
  <si>
    <t>MFGRIMMFRESH</t>
  </si>
  <si>
    <t>Michal Menert - Dreaming of a Bigger Life</t>
  </si>
  <si>
    <t xml:space="preserve">Minus Light - MINUS LIGHT </t>
  </si>
  <si>
    <t>Mononeon - Banana Peel On Capitol Hill - Purple Edition</t>
  </si>
  <si>
    <t>Moullinex - Requiem for Empathy</t>
  </si>
  <si>
    <t>Music from the Films of James Bond - The City of Prague Philharmonic Orchestra and London Music Works</t>
  </si>
  <si>
    <t>Neon Hitch - Anarchy</t>
  </si>
  <si>
    <t>Niels Nielsen - Inherent Noise</t>
  </si>
  <si>
    <t>Paul Bergmann - The Other Side</t>
  </si>
  <si>
    <t>Pop Wallace - Good Boy</t>
  </si>
  <si>
    <t>Seahawks - Secrets Of The Deep</t>
  </si>
  <si>
    <t>Shiro Games - Northgard</t>
  </si>
  <si>
    <t>Sole - The Best of Mansbestfriend</t>
  </si>
  <si>
    <t>Sound Tribe Sector 9 ‎ - Peaceblaster</t>
  </si>
  <si>
    <t>Star Trek - The City of Prague Philharmonic Orchestra</t>
  </si>
  <si>
    <t>Syrian - Death of a Sun</t>
  </si>
  <si>
    <t xml:space="preserve">Tennis System - The Future Of Our History </t>
  </si>
  <si>
    <t>Terri Lyne Carrington &amp; Social Science - Waiting Game</t>
  </si>
  <si>
    <t>The Aristocrats - FREEZE! Live in Europe 2020</t>
  </si>
  <si>
    <t xml:space="preserve">The City of Prague Philharmonic Orchestra - Music From the Twilight Saga </t>
  </si>
  <si>
    <t>The City Of Prague Philharmonic Orchestra - The Complete Harry Potter Film Music Collection</t>
  </si>
  <si>
    <t>The City of Prague Philharmonic Orchestra - The Hobbit &amp; The Lord of the Rings - Film Music Collection</t>
  </si>
  <si>
    <t xml:space="preserve">The Essential Disney Collection - London Music Works &amp; The City of Prague Philharmonic Orchestra </t>
  </si>
  <si>
    <t>The Mighty Heard - Word</t>
  </si>
  <si>
    <t>The Smoogies - Planet Smoogies</t>
  </si>
  <si>
    <t>Theory Hazit - yall still ain't washin yall hands</t>
  </si>
  <si>
    <t>Torres - Torres</t>
  </si>
  <si>
    <t>U96 / Wolfgang Flür - Transhuman</t>
  </si>
  <si>
    <t>UPSAHL - Young Life Crisis</t>
  </si>
  <si>
    <t>UZ - Trinity</t>
  </si>
  <si>
    <t>Various - Prima Legio</t>
  </si>
  <si>
    <t>Vincent Draper and The Culls - Night Light</t>
  </si>
  <si>
    <t>Worm Is Green - Push Play</t>
  </si>
  <si>
    <t>ZIEGFELD - The Cross-Out</t>
  </si>
  <si>
    <t>Décembre</t>
  </si>
  <si>
    <t>Janvier</t>
  </si>
  <si>
    <t xml:space="preserve">Février 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</si>
  <si>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</si>
  <si>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</si>
  <si>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</si>
  <si>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</si>
  <si>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</si>
  <si>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</si>
  <si>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</si>
  <si>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</si>
  <si>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</si>
  <si>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</si>
  <si>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 (2022)</t>
  </si>
  <si>
    <t>février (2022)</t>
  </si>
  <si>
    <t>Mars (2022)</t>
  </si>
  <si>
    <t>Avril (2022)</t>
  </si>
  <si>
    <t>76 À LA NOIRE</t>
  </si>
  <si>
    <t>22</t>
  </si>
  <si>
    <t>ALEX ROSSI Domani e un'altra notte</t>
  </si>
  <si>
    <t>71</t>
  </si>
  <si>
    <t>AVERAGE SEX</t>
  </si>
  <si>
    <t>15</t>
  </si>
  <si>
    <t>CD BRISTOL BRISTOL</t>
  </si>
  <si>
    <t>127</t>
  </si>
  <si>
    <t>CD CHIARA CIVELLO ECLIPSE</t>
  </si>
  <si>
    <t>271</t>
  </si>
  <si>
    <t>CD DORIAND PORTRAAITD</t>
  </si>
  <si>
    <t>391</t>
  </si>
  <si>
    <t>CD DORIAND PORTRAITS</t>
  </si>
  <si>
    <t>24</t>
  </si>
  <si>
    <t>CD JAY JAY JOHANSON OPIUM</t>
  </si>
  <si>
    <t>199</t>
  </si>
  <si>
    <t>CD JOON MOON MOONSHINE CORNER</t>
  </si>
  <si>
    <t>49</t>
  </si>
  <si>
    <t>CD LA FELINE TRIOMPHE</t>
  </si>
  <si>
    <t>11</t>
  </si>
  <si>
    <t>CD LA FELINE VIE FUTURE</t>
  </si>
  <si>
    <t>124</t>
  </si>
  <si>
    <t>CD LISET ALEA HEART HEADED</t>
  </si>
  <si>
    <t>77</t>
  </si>
  <si>
    <t>CD MELANIE PAIN PARACHUTE</t>
  </si>
  <si>
    <t>58</t>
  </si>
  <si>
    <t>CD NADEAH</t>
  </si>
  <si>
    <t>4</t>
  </si>
  <si>
    <t>CD NADEAH WHILE THE HEART BEATS</t>
  </si>
  <si>
    <t>181</t>
  </si>
  <si>
    <t>CD NOUVELLE VAGUE CURIOSITIES</t>
  </si>
  <si>
    <t>436</t>
  </si>
  <si>
    <t>CD NOUVELLE VAGUE I COULD BE HAPPY</t>
  </si>
  <si>
    <t>763</t>
  </si>
  <si>
    <t>CD NOUVELLE VAGUE VERSION FRANCAISE</t>
  </si>
  <si>
    <t>63</t>
  </si>
  <si>
    <t>CHIARA CIVELLO</t>
  </si>
  <si>
    <t>193</t>
  </si>
  <si>
    <t>DELANEY BLUE</t>
  </si>
  <si>
    <t>DORIAND PORTRAITS</t>
  </si>
  <si>
    <t>51</t>
  </si>
  <si>
    <t>GOLDEN BUG</t>
  </si>
  <si>
    <t>149</t>
  </si>
  <si>
    <t>JAY JAY JOHANSON OPIUM</t>
  </si>
  <si>
    <t>83</t>
  </si>
  <si>
    <t>JOON MOON CALL ME</t>
  </si>
  <si>
    <t>23</t>
  </si>
  <si>
    <t>JOON MOON MOONSHINE CORNER</t>
  </si>
  <si>
    <t>28</t>
  </si>
  <si>
    <t>KINO MUSIC - Pierre Daven-Keller</t>
  </si>
  <si>
    <t>36</t>
  </si>
  <si>
    <t>KURT ROSENWINKEL SANS NUM SANS DL</t>
  </si>
  <si>
    <t>13</t>
  </si>
  <si>
    <t>KITSUNE AMERICA 5 - THE NBA LIMITED</t>
  </si>
  <si>
    <t>45</t>
  </si>
  <si>
    <t>LA FELINE ROYAUME</t>
  </si>
  <si>
    <t>29</t>
  </si>
  <si>
    <t>LA FELINE TRIOMPHE</t>
  </si>
  <si>
    <t>43</t>
  </si>
  <si>
    <t>LA FELINE VIE FUTURE</t>
  </si>
  <si>
    <t>18</t>
  </si>
  <si>
    <t>130</t>
  </si>
  <si>
    <t>NOUVELLE VAGUE 3</t>
  </si>
  <si>
    <t>NOUVELLE VAGUE CURIOSITIES</t>
  </si>
  <si>
    <t>NOUVELLE VAGUE I COULD BE HAPPY</t>
  </si>
  <si>
    <t>155</t>
  </si>
  <si>
    <t>PHOEBE KILLDEER AND THE SHORT STRAWS</t>
  </si>
  <si>
    <t>622</t>
  </si>
  <si>
    <t>RENE UTREGER SANS NUM SANS DL</t>
  </si>
  <si>
    <t>14</t>
  </si>
  <si>
    <t>TIGER JOON MOON 45T</t>
  </si>
  <si>
    <t>16</t>
  </si>
  <si>
    <t xml:space="preserve">Total : </t>
  </si>
  <si>
    <t>VERSION FRANÇAISE</t>
  </si>
  <si>
    <t>JAY JAY JOHANSON</t>
  </si>
  <si>
    <t>OPIUM</t>
  </si>
  <si>
    <t>BRISA ROCHÉ</t>
  </si>
  <si>
    <t>INVISIBLE 1</t>
  </si>
  <si>
    <t>I COULD BE HAPPY</t>
  </si>
  <si>
    <t>I COULD BE HAPPY (BLACK LP)</t>
  </si>
  <si>
    <t>LA FÉLINE</t>
  </si>
  <si>
    <t>TRIOMPHE</t>
  </si>
  <si>
    <t>ÉCLIPSE</t>
  </si>
  <si>
    <t>V.I.C.T.O.R</t>
  </si>
  <si>
    <t>PIT SPECTOR</t>
  </si>
  <si>
    <t>MINDOOR</t>
  </si>
  <si>
    <t>FRANCIS LAI</t>
  </si>
  <si>
    <t>POP STORY</t>
  </si>
  <si>
    <t>DOMANI È UN'ALTRA NOTTE</t>
  </si>
  <si>
    <t>CURIOSITIES</t>
  </si>
  <si>
    <t>DORIAND</t>
  </si>
  <si>
    <t>PORTRAITS</t>
  </si>
  <si>
    <t>VIE FUTURE</t>
  </si>
  <si>
    <t>Phoebe Killdeer</t>
  </si>
  <si>
    <t>Fade Out Lines</t>
  </si>
  <si>
    <t xml:space="preserve">Hilight Tribe </t>
  </si>
  <si>
    <t xml:space="preserve">Temple Of Light </t>
  </si>
  <si>
    <t xml:space="preserve">Chillhop </t>
  </si>
  <si>
    <t>Essential Summer</t>
  </si>
  <si>
    <t>Essential Fall 2021</t>
  </si>
  <si>
    <t>Luigi Grasso</t>
  </si>
  <si>
    <t>The Greenwhich session</t>
  </si>
  <si>
    <t xml:space="preserve">The Complete Orange Hours </t>
  </si>
  <si>
    <t xml:space="preserve">Various Artists </t>
  </si>
  <si>
    <t>MUSIC COMPOSED BY MAURICE JARRE</t>
  </si>
  <si>
    <t>Kitsune America 5</t>
  </si>
  <si>
    <t>The NBA Limited Edition</t>
  </si>
  <si>
    <t>Francis Lai</t>
  </si>
  <si>
    <t>The Complete Orange Hours</t>
  </si>
  <si>
    <t>ROM Allemagne</t>
  </si>
  <si>
    <t>Pat Lok</t>
  </si>
  <si>
    <t>Corazon</t>
  </si>
  <si>
    <t>Nouvelle Vague</t>
  </si>
  <si>
    <t>Couleurs Sur Paris (Version Francaise)</t>
  </si>
  <si>
    <t>Jay-Jay Johanson</t>
  </si>
  <si>
    <t>Opium</t>
  </si>
  <si>
    <t>Brisa Roche</t>
  </si>
  <si>
    <t>Invisible 1</t>
  </si>
  <si>
    <t>I Could Be Happy</t>
  </si>
  <si>
    <t>I Could Be Happy (Black Vinyl Edition)</t>
  </si>
  <si>
    <t xml:space="preserve">Nouvelle Vague </t>
  </si>
  <si>
    <t>3 (White Vinyl LP+MP3)</t>
  </si>
  <si>
    <t>La Feline</t>
  </si>
  <si>
    <t>Triomphe</t>
  </si>
  <si>
    <t>Curiosities</t>
  </si>
  <si>
    <t>Vie Future</t>
  </si>
  <si>
    <t>The Fade Out Line (Ltd. Picture Disc) (RSD20)</t>
  </si>
  <si>
    <t>Various</t>
  </si>
  <si>
    <t>Kitsune America 5: The NBA Ltd. Ed. (2LP+Cards)</t>
  </si>
  <si>
    <t>Pop Story</t>
  </si>
  <si>
    <t>Hilight Tribe</t>
  </si>
  <si>
    <t xml:space="preserve">Temple of Light </t>
  </si>
  <si>
    <t>LITA</t>
  </si>
  <si>
    <t>Bristol</t>
  </si>
  <si>
    <t>CD</t>
  </si>
  <si>
    <t>/</t>
  </si>
  <si>
    <t>2LP</t>
  </si>
  <si>
    <t>Melanie Pain</t>
  </si>
  <si>
    <t>Parachute</t>
  </si>
  <si>
    <t>Wendy Bevan</t>
  </si>
  <si>
    <t>Rose and Thorn</t>
  </si>
  <si>
    <t>LP</t>
  </si>
  <si>
    <t>Liset Alea</t>
  </si>
  <si>
    <t>Heart-Headed</t>
  </si>
  <si>
    <t>The Living Gods of Haiti</t>
  </si>
  <si>
    <t>Bone Dry</t>
  </si>
  <si>
    <t xml:space="preserve">TOTAL unités en stock (non produites par diggers) </t>
  </si>
  <si>
    <t>Fevrier</t>
  </si>
  <si>
    <t>XAVIER JAMAUX</t>
  </si>
  <si>
    <t>MUSIC FOR FILMS (GREY VINYL)</t>
  </si>
  <si>
    <t>PLAYING WITH FRIENDS</t>
  </si>
  <si>
    <t>Essential Winter 2021</t>
  </si>
  <si>
    <t>I:CUBE &amp; JOHN CRAVACHE</t>
  </si>
  <si>
    <t>CHIMÈRE FM</t>
  </si>
  <si>
    <t>MARK GUILIANA - BEAT MUSIC! BEAT MUSIC! BEAT MUSIC!</t>
  </si>
  <si>
    <t>Artist</t>
  </si>
  <si>
    <t>Title</t>
  </si>
  <si>
    <t>Cout unitaire (€)</t>
  </si>
  <si>
    <t>Valeur Totale (€)</t>
  </si>
  <si>
    <t xml:space="preserve">Decembre </t>
  </si>
  <si>
    <t xml:space="preserve">Janvier </t>
  </si>
  <si>
    <t xml:space="preserve">February </t>
  </si>
  <si>
    <t xml:space="preserve">Mars </t>
  </si>
  <si>
    <t xml:space="preserve">April </t>
  </si>
  <si>
    <t xml:space="preserve">Mai </t>
  </si>
  <si>
    <t xml:space="preserve">Juin </t>
  </si>
  <si>
    <t xml:space="preserve">Juillet </t>
  </si>
  <si>
    <t>Aout</t>
  </si>
  <si>
    <t xml:space="preserve">Septembre </t>
  </si>
  <si>
    <t>Octobre</t>
  </si>
  <si>
    <t>Novembre</t>
  </si>
  <si>
    <t>KEMBA</t>
  </si>
  <si>
    <t>A WINGED VICTORY FOR THE SULLEN</t>
  </si>
  <si>
    <t>INVISIBLE CITIES</t>
  </si>
  <si>
    <t>Augustana</t>
  </si>
  <si>
    <t>LIVE (RECORDED FROM A LIVESTREAM EVENT)</t>
  </si>
  <si>
    <t>DJ PIERRE, PHUTURE</t>
  </si>
  <si>
    <t>35-002 - ACID TRACK REMIXES</t>
  </si>
  <si>
    <t>VARIOUS ARTISTS</t>
  </si>
  <si>
    <t>FEMME DE PARIS</t>
  </si>
  <si>
    <t>MODERN TIMES</t>
  </si>
  <si>
    <t>SEAHAWKS</t>
  </si>
  <si>
    <t>SECRETS OF THE DEEP</t>
  </si>
  <si>
    <t>FISH OUTTA WATER</t>
  </si>
  <si>
    <t>SERGE GAINSBOURG</t>
  </si>
  <si>
    <t>A LA MAISON DE LA RADIO</t>
  </si>
  <si>
    <t>DU SOLEIL PLEIN LA TÊTE</t>
  </si>
  <si>
    <t>GEORGES BRASSENS</t>
  </si>
  <si>
    <t>AUX TROIS BAUDETS, 1953</t>
  </si>
  <si>
    <t>MARIA CALLAS</t>
  </si>
  <si>
    <t>LA GRANDE NUIT DE L'OPÉRA</t>
  </si>
  <si>
    <t>JACQUES BREL</t>
  </si>
  <si>
    <t>AMSTERDAM</t>
  </si>
  <si>
    <t>THE CITY OF PRAGUE PHILHARMONIC ORCHESTR</t>
  </si>
  <si>
    <t>THE COMPLETE HARRY POTTER FILM MUSIC COLLECTION</t>
  </si>
  <si>
    <t>LONDON MUSIC WORKS</t>
  </si>
  <si>
    <t>MUSIC FROM THE TRANSFORMERS MOVIES</t>
  </si>
  <si>
    <t>MUSIC FROM THE TWILIGHT MOVIES</t>
  </si>
  <si>
    <t>THE ESSENTIAL GAMES MUSIC COLLECTION</t>
  </si>
  <si>
    <t>THE HOBBIT &amp; THE LORD OF THE RINGS FILM MUSIC COLLECTION</t>
  </si>
  <si>
    <t>THE ESSENTIAL GAMES MUSIC COLLECTION VOL. 2</t>
  </si>
  <si>
    <t>MUSIC FROM THE LORD OF THE RINGS TRILOGY</t>
  </si>
  <si>
    <t>THE GODFATHER TRILOGY</t>
  </si>
  <si>
    <t>MUSIC FROM STAR WARS</t>
  </si>
  <si>
    <t>MUSIC FROM STAR TREK</t>
  </si>
  <si>
    <t>ENNIO MORRICONE: THE ESSENTIAL FILM MUSIC COLLECTION</t>
  </si>
  <si>
    <t>THE GREATEST CHRISTMAS CHORAL CLASSICS</t>
  </si>
  <si>
    <t>MUSIC FROM THE BATMAN TRILOGY</t>
  </si>
  <si>
    <t>ESSENTIAL DISNEY COLLECTION</t>
  </si>
  <si>
    <t>MUSIC FROM THE FILMS OF JAMES BOND</t>
  </si>
  <si>
    <t>MUSIC FROM THE AVENGERS MOVIES</t>
  </si>
  <si>
    <t>KING GIZZARD &amp; THE LIZARD WIZARD</t>
  </si>
  <si>
    <t>TEENAGE GIZZARD</t>
  </si>
  <si>
    <t>LIVE IN LONDON '19</t>
  </si>
  <si>
    <t>BELONG</t>
  </si>
  <si>
    <t>THE WAILERS &amp; U-ROY</t>
  </si>
  <si>
    <t>MY CUP RUNNETH OVER (RSD)</t>
  </si>
  <si>
    <t>LIVE IN MELBOURNE '21</t>
  </si>
  <si>
    <t>DAVID WINGO</t>
  </si>
  <si>
    <t>TWIN MIRROR</t>
  </si>
  <si>
    <t>STILL GOT IT</t>
  </si>
  <si>
    <t xml:space="preserve">Laurent Garnier </t>
  </si>
  <si>
    <t>Off the Record</t>
  </si>
  <si>
    <t>JASON HAVELOCK</t>
  </si>
  <si>
    <t>POP SYMPHONY</t>
  </si>
  <si>
    <t>Iggy Pop</t>
  </si>
  <si>
    <t xml:space="preserve">Death Trip </t>
  </si>
  <si>
    <t>GLIMLIP, YASPER</t>
  </si>
  <si>
    <t>UNDERTONES</t>
  </si>
  <si>
    <t>FRANCESCO TRITANO</t>
  </si>
  <si>
    <t>TOKYO STORIES</t>
  </si>
  <si>
    <t>THE CHAIN GANG OF 1974</t>
  </si>
  <si>
    <t>HONEY MOON DRIPS</t>
  </si>
  <si>
    <t>SLY STONE</t>
  </si>
  <si>
    <t>LITTLE STEVIE WONDER</t>
  </si>
  <si>
    <t>THE 12 YEAR OLD GENIUS</t>
  </si>
  <si>
    <t>ERIC HARLAND</t>
  </si>
  <si>
    <t>VIPASSANA</t>
  </si>
  <si>
    <t>HILIGHT TRIBE</t>
  </si>
  <si>
    <t>TRANCELUCID</t>
  </si>
  <si>
    <t>HUNDREDTH</t>
  </si>
  <si>
    <t>SOMEWHERE NOWHERE</t>
  </si>
  <si>
    <t>JAZZ MONUMENTS</t>
  </si>
  <si>
    <t>KYLE BOBBY DUNN</t>
  </si>
  <si>
    <t>BRING ME THE HEAD OF KYLE BOBBY DUNN</t>
  </si>
  <si>
    <t>LIVE IN SYDNEY '21</t>
  </si>
  <si>
    <t>KWAMIE LIV</t>
  </si>
  <si>
    <t>LOVERS THAT COME AND GO</t>
  </si>
  <si>
    <t xml:space="preserve">Tim Ayre </t>
  </si>
  <si>
    <t xml:space="preserve">Modern Life </t>
  </si>
  <si>
    <t>MATVEÏ</t>
  </si>
  <si>
    <t>OFF DAT</t>
  </si>
  <si>
    <t>THE LENIN ALBUM</t>
  </si>
  <si>
    <t>KIRBY</t>
  </si>
  <si>
    <t>SIS.</t>
  </si>
  <si>
    <t>CHRYSTA BELL SINGS THE CURE LP</t>
  </si>
  <si>
    <t>CHRYSTA BELL SINGS THE CURE CD)</t>
  </si>
  <si>
    <t>CHANSONS (CD)</t>
  </si>
  <si>
    <t>CHANSONS (LP)</t>
  </si>
  <si>
    <t>DES JEUNES GENS MODERNES VOL. 3</t>
  </si>
  <si>
    <t>CALYPSO &amp; ALEX</t>
  </si>
  <si>
    <t>SOLO TU</t>
  </si>
  <si>
    <t>LULLABY &amp; DRESSING UP</t>
  </si>
  <si>
    <t>THIS IS NOT A BEST OF</t>
  </si>
  <si>
    <t>GIRLS &amp; BOYS (RSD)</t>
  </si>
  <si>
    <t>FLAMIN' GROOVIES</t>
  </si>
  <si>
    <t>LIVE AT THE WHISKEY A GO-GO ¿79</t>
  </si>
  <si>
    <t>CABALLERO &amp; JEANJASS</t>
  </si>
  <si>
    <t>DOUBLE HÉLICE</t>
  </si>
  <si>
    <t>MOLECULE</t>
  </si>
  <si>
    <t>MUSIC FOR CONTAINMENT</t>
  </si>
  <si>
    <t>MOLÉCULE</t>
  </si>
  <si>
    <t>TÉVENNEC</t>
  </si>
  <si>
    <t>SAYCET</t>
  </si>
  <si>
    <t>FATHER EP</t>
  </si>
  <si>
    <t>LAYERS</t>
  </si>
  <si>
    <t>DASHIELL HEDAYAT</t>
  </si>
  <si>
    <t>OBSOLETE</t>
  </si>
  <si>
    <t>ELLA FITZGERALD</t>
  </si>
  <si>
    <t>THE SONGBOOK 1956-1959</t>
  </si>
  <si>
    <t>1951-1959: THE ESSENTIAL WORKS</t>
  </si>
  <si>
    <t>DUKE ELLINGTON</t>
  </si>
  <si>
    <t>1928-1962 THE ESSENTIAL WORKS</t>
  </si>
  <si>
    <t>ERROLL GARNER</t>
  </si>
  <si>
    <t>1947-1956 THE ESSENTIAL WORKS</t>
  </si>
  <si>
    <t>NINA SIMONE</t>
  </si>
  <si>
    <t>1957-1962: THE ESSENTIAL WORKS</t>
  </si>
  <si>
    <t>LOUIS ARMSTRONG</t>
  </si>
  <si>
    <t>1926-1959: THE ESSENTIAL WORKS</t>
  </si>
  <si>
    <t>JAZZ DUOS - LOUIS ARMSTRONG, ELLA FITZGERALD AND FRIENDS - 1938-1957 ESSENTIAL WORKS</t>
  </si>
  <si>
    <t>1943-1955 - THE ESSENTIAL WORKS</t>
  </si>
  <si>
    <t>JAZZ BOSSA NOVA</t>
  </si>
  <si>
    <t>JOAO GILBERTO</t>
  </si>
  <si>
    <t>THE ESSENTIAL WORKS - 1958-1962</t>
  </si>
  <si>
    <t>QUINCY JONES</t>
  </si>
  <si>
    <t>1955-1962 THE ESSENTIAL WORKS</t>
  </si>
  <si>
    <t>DAVE BRUBECK</t>
  </si>
  <si>
    <t>1954-1962 THE ESSENTIAL WORKS</t>
  </si>
  <si>
    <t>Various ARTISTS</t>
  </si>
  <si>
    <t>John Coltrane</t>
  </si>
  <si>
    <t>ESSENTIAL WORKS 1952 - 1962</t>
  </si>
  <si>
    <t>ESSENTIAL WORKS 1954 - 1959</t>
  </si>
  <si>
    <t>RAY CHARLES</t>
  </si>
  <si>
    <t>ESSENTIAL WORKS 1952 - 1961</t>
  </si>
  <si>
    <t>SARAH VAUGHAN</t>
  </si>
  <si>
    <t>ESSENTIAL WORKS 1944-1962</t>
  </si>
  <si>
    <t>BILLIE HOLIDAY</t>
  </si>
  <si>
    <t>ESSENTIAL WORKS 1937 - 1958</t>
  </si>
  <si>
    <t>ELVIS PRESLEY</t>
  </si>
  <si>
    <t>THE ESSENTIAL WORKS: 1954-1962</t>
  </si>
  <si>
    <t>THE ESSENTIAL WORKS: 1955-1962</t>
  </si>
  <si>
    <t>Johnny Cash</t>
  </si>
  <si>
    <t>Essential Works : 1954 - 1962</t>
  </si>
  <si>
    <t>JOHNNY HALLYDAY</t>
  </si>
  <si>
    <t>ESSENTIAL WORKS 1960 - 1962</t>
  </si>
  <si>
    <t>JOAN BAEZ</t>
  </si>
  <si>
    <t>ESSENTIAL WORKS 1959 - 1962</t>
  </si>
  <si>
    <t>LITTLE RICHARD</t>
  </si>
  <si>
    <t>ESSENTIAL WORKS 1952-1962</t>
  </si>
  <si>
    <t>Bob Dylan</t>
  </si>
  <si>
    <t>Essential Works: 1955 - 1962</t>
  </si>
  <si>
    <t xml:space="preserve">Mad Tribe </t>
  </si>
  <si>
    <t xml:space="preserve">Spaced Out </t>
  </si>
  <si>
    <t>SEGURIDAD</t>
  </si>
  <si>
    <t>MADE IN FRANCE</t>
  </si>
  <si>
    <t>MICHEL MAGNE</t>
  </si>
  <si>
    <t>LES MISERABLES</t>
  </si>
  <si>
    <t>MICHEL MAGNE / BORIS BERGMAN</t>
  </si>
  <si>
    <t>MOSHE MOUSE CRUCIFIXION / DON JUAN 73</t>
  </si>
  <si>
    <t>DON JUAN 1973 (ORIGINAL SOUNDTRACK)</t>
  </si>
  <si>
    <t>DOMINIQUE POULAIN</t>
  </si>
  <si>
    <t>LES CHANSONS DE CANDY-CANDY</t>
  </si>
  <si>
    <t>JEAN-PIERRE SAVELLI</t>
  </si>
  <si>
    <t>ALBATOR, LE CORSAIRE DE L'ESPACE</t>
  </si>
  <si>
    <t>JEAN JACQUES DEBOUT</t>
  </si>
  <si>
    <t>CAPITAINE FLAM</t>
  </si>
  <si>
    <t>PEAU D'ÂNE</t>
  </si>
  <si>
    <t>MC5</t>
  </si>
  <si>
    <t>LIVE DETROIT 1969/1970</t>
  </si>
  <si>
    <t>EMMANUELLE II</t>
  </si>
  <si>
    <t>MICHEL MAGNE AND BORIS BERGMAN</t>
  </si>
  <si>
    <t>MOSHE MOUSE CRUCIFIXION</t>
  </si>
  <si>
    <t>The Stooges</t>
  </si>
  <si>
    <t xml:space="preserve">My Girl Hates my Heroin </t>
  </si>
  <si>
    <t>IGGY POP</t>
  </si>
  <si>
    <t>LIVE AT OLYMPIA - PARIS'91</t>
  </si>
  <si>
    <t>THE STOOGES</t>
  </si>
  <si>
    <t>LIVE AT WHISKEY A GOGO</t>
  </si>
  <si>
    <t>SHING02 &amp; JACK THE RIP</t>
  </si>
  <si>
    <t>TRIUMPHANT</t>
  </si>
  <si>
    <t>DANNY ELFMAN, HOWARD SHORE, STEPHEN SOND</t>
  </si>
  <si>
    <t>THE WORLD OF TIM BURTON (TRANSPARENT GREEN VINYL)</t>
  </si>
  <si>
    <t>THE CITY OF PRAGUE PHILARMONIC ORCHESTRA</t>
  </si>
  <si>
    <t>GAME OF THRONES</t>
  </si>
  <si>
    <t xml:space="preserve">Africadelic </t>
  </si>
  <si>
    <t xml:space="preserve">Afrovision CD </t>
  </si>
  <si>
    <t xml:space="preserve">WAKA JUJU (Black Vinyl) </t>
  </si>
  <si>
    <t xml:space="preserve">WAKA JUJU (CD) </t>
  </si>
  <si>
    <t>GONE CLEAR</t>
  </si>
  <si>
    <t>MANU DIBANGO &amp; EL CUARTETO PATRIA</t>
  </si>
  <si>
    <t>CUBAFRICA (RSD)</t>
  </si>
  <si>
    <t>AFROVISION</t>
  </si>
  <si>
    <t>SOUND TRIBE SECTOR 9</t>
  </si>
  <si>
    <t>PEACEBLASTER</t>
  </si>
  <si>
    <t>ERA</t>
  </si>
  <si>
    <t>Torres</t>
  </si>
  <si>
    <t>U96</t>
  </si>
  <si>
    <t>Transhuman</t>
  </si>
  <si>
    <t>BACK IN THE BLACK ARK</t>
  </si>
  <si>
    <t>U-ROY</t>
  </si>
  <si>
    <t>REBEL IN STYYLLE</t>
  </si>
  <si>
    <t>DJ CAM</t>
  </si>
  <si>
    <t>LOST FOUND 2</t>
  </si>
  <si>
    <t>LOST FOUND 2 (CD)</t>
  </si>
  <si>
    <t>TROPICAL GYPSY (RSD)</t>
  </si>
  <si>
    <t>KIND OF BLUE (VINYL STORY)</t>
  </si>
  <si>
    <t>JACQUELINE TAIEB</t>
  </si>
  <si>
    <t>LOLITA CHICK '68 (BLACK VINYL VERSION)</t>
  </si>
  <si>
    <t>!LA RUTA! (SEAN JOHNSTON &amp; MARTYN WALSH)</t>
  </si>
  <si>
    <t>!LA RUTA!</t>
  </si>
  <si>
    <t>MONUMENT ORDINAIRE</t>
  </si>
  <si>
    <t xml:space="preserve">1 er decembre </t>
  </si>
  <si>
    <t xml:space="preserve">Avril </t>
  </si>
  <si>
    <t>VA -35 - 004</t>
  </si>
  <si>
    <t>THE FRENCH MADEMOISELLES</t>
  </si>
  <si>
    <t>PLAY IT LIKE JACQUELINE (EDIT AND REMIX ALBUM)</t>
  </si>
  <si>
    <t>ARNAUD REBOTINI</t>
  </si>
  <si>
    <t>MUSIC COMPONENTS</t>
  </si>
  <si>
    <t>AKALÉ WUBÉ &amp; MANU DIBANGO</t>
  </si>
  <si>
    <t>ANBESSA</t>
  </si>
  <si>
    <t>AMALIA RODRIGUES</t>
  </si>
  <si>
    <t>RÉCITALS PARISIENS</t>
  </si>
  <si>
    <t>BARBARA</t>
  </si>
  <si>
    <t>PREMIERS MICROS LIVE</t>
  </si>
  <si>
    <t>PREMIERS TUBES LIVE</t>
  </si>
  <si>
    <t>DALIDA</t>
  </si>
  <si>
    <t>PREMIÈRES SCÈNES LIVE</t>
  </si>
  <si>
    <t>THE COMPLETE HARRY POTTER MUSIC COLLECTION BOX SET</t>
  </si>
  <si>
    <t>THE INDIANA JONES TRILOGY</t>
  </si>
  <si>
    <t>MAURICE JARRE</t>
  </si>
  <si>
    <t>LAWRENCE OF ARABIA</t>
  </si>
  <si>
    <t>THE GREATEST HARRY POTTER FILM MUSIC COLLECTION</t>
  </si>
  <si>
    <t>LIVE IN ASHEVILLE '19</t>
  </si>
  <si>
    <t>DIGGIN</t>
  </si>
  <si>
    <t>DARIUS</t>
  </si>
  <si>
    <t>VELOUR</t>
  </si>
  <si>
    <t>THE HUNGER GAMES SAGA</t>
  </si>
  <si>
    <t>KEITH &amp; TEX</t>
  </si>
  <si>
    <t>REDUX</t>
  </si>
  <si>
    <t>KING GIZZARD &amp; THE LIZZARD WIZZARD</t>
  </si>
  <si>
    <t>LIVE AT LEVITATION '14 (GREEN VINYL)</t>
  </si>
  <si>
    <t>LIVE AT LEVITATION '16 (RED VINYL)</t>
  </si>
  <si>
    <t>LIVE IN MILWAUKEE</t>
  </si>
  <si>
    <t>MESSAGE TO BEARS</t>
  </si>
  <si>
    <t>FOLDING LEAVES (10TH ANNIVERSARY EDITION)</t>
  </si>
  <si>
    <t>LES MCCANN FEATURING LOU RAWLS</t>
  </si>
  <si>
    <t>PEGGY LEE</t>
  </si>
  <si>
    <t>ESSENTIAL WORKS: 1941 - 1960</t>
  </si>
  <si>
    <t>THELONIOUS MONK</t>
  </si>
  <si>
    <t>TIGRAN HAMASYAN</t>
  </si>
  <si>
    <t>RED HAIL</t>
  </si>
  <si>
    <t>BILITIS</t>
  </si>
  <si>
    <t>PARIS COMBO</t>
  </si>
  <si>
    <t>QUESACO</t>
  </si>
  <si>
    <t>RUSS</t>
  </si>
  <si>
    <t>CHOMP 2</t>
  </si>
  <si>
    <t>DAVID M. ALLEN</t>
  </si>
  <si>
    <t>THE DNA OF DMA</t>
  </si>
  <si>
    <t>TELEPOPMUSIK</t>
  </si>
  <si>
    <t>EVERYBODY BREAKS THE LINE</t>
  </si>
  <si>
    <t>GUSTAVO BEYTELMANN, PHILIPPE COHEN SOLAL</t>
  </si>
  <si>
    <t>THE HUMANS SEASONS</t>
  </si>
  <si>
    <t>L</t>
  </si>
  <si>
    <t>Stock</t>
  </si>
  <si>
    <t>Stock Retail Consignee</t>
  </si>
  <si>
    <t>Total stock</t>
  </si>
  <si>
    <t>Total Valeur (€)</t>
  </si>
  <si>
    <t>Totale</t>
  </si>
  <si>
    <t>Retail Consi</t>
  </si>
  <si>
    <t>Valeur Totale</t>
  </si>
  <si>
    <t>Février</t>
  </si>
  <si>
    <t xml:space="preserve">Total </t>
  </si>
  <si>
    <t xml:space="preserve">Valeur Totale </t>
  </si>
  <si>
    <t xml:space="preserve">Octobre </t>
  </si>
  <si>
    <t xml:space="preserve">Novembre </t>
  </si>
  <si>
    <t>Alex Frankel</t>
  </si>
  <si>
    <t>Still Got IT</t>
  </si>
  <si>
    <t>Alex Rossi &amp; Calypso Valois</t>
  </si>
  <si>
    <t>Solo Tu</t>
  </si>
  <si>
    <t>Arnaud Rebotini</t>
  </si>
  <si>
    <t>This is a Quarantine (Box)</t>
  </si>
  <si>
    <t>This is Quarantine (LP)</t>
  </si>
  <si>
    <t>Aurora Borealis</t>
  </si>
  <si>
    <t>Milky Way</t>
  </si>
  <si>
    <t>Avalon</t>
  </si>
  <si>
    <t>Rise</t>
  </si>
  <si>
    <t>Barbara</t>
  </si>
  <si>
    <t>Premiers Micros</t>
  </si>
  <si>
    <t>Billie Holiday</t>
  </si>
  <si>
    <t>Essential Works 1937 - 1958</t>
  </si>
  <si>
    <t>Blondino</t>
  </si>
  <si>
    <t>Un Paradis pour moi (LP)</t>
  </si>
  <si>
    <t>Un Paradis pour moi</t>
  </si>
  <si>
    <t>Essential Works 1961-1962</t>
  </si>
  <si>
    <t>Boris Vian</t>
  </si>
  <si>
    <t xml:space="preserve">Inédits radios </t>
  </si>
  <si>
    <t>Jazz à Saint-Germain-Des-Prés</t>
  </si>
  <si>
    <t>Caballero &amp; JeanJass</t>
  </si>
  <si>
    <t>Double Helice</t>
  </si>
  <si>
    <t>1 002,00</t>
  </si>
  <si>
    <t>Candy</t>
  </si>
  <si>
    <t>Les Chansons de Candy</t>
  </si>
  <si>
    <t>Capitaine Flam</t>
  </si>
  <si>
    <t>Casablanca Drivers</t>
  </si>
  <si>
    <t>Super Adventure Club</t>
  </si>
  <si>
    <t>Captain Beefheart &amp; The Magic Band</t>
  </si>
  <si>
    <t>Easy Teeth</t>
  </si>
  <si>
    <t>CHALI2NA</t>
  </si>
  <si>
    <t>Charles Trénet</t>
  </si>
  <si>
    <t>Concert à la Varenne</t>
  </si>
  <si>
    <t xml:space="preserve">Inédits Radios </t>
  </si>
  <si>
    <t>Charlie Chaplin &amp; Alfred Newman</t>
  </si>
  <si>
    <t>The Modern Times</t>
  </si>
  <si>
    <t>Chiara Civello</t>
  </si>
  <si>
    <t>Chansons (International French Standards) CD</t>
  </si>
  <si>
    <t>Chansons (International French Standards) LP</t>
  </si>
  <si>
    <t>Chris Korda</t>
  </si>
  <si>
    <t>Church of Euthanasia</t>
  </si>
  <si>
    <t>Chuck Berry</t>
  </si>
  <si>
    <t>The Essential Works : 1955 - 1962</t>
  </si>
  <si>
    <t>Colette Magny</t>
  </si>
  <si>
    <t>Avignon 1969</t>
  </si>
  <si>
    <t>Dalida</t>
  </si>
  <si>
    <t>Premieres Scenes</t>
  </si>
  <si>
    <t>Damia</t>
  </si>
  <si>
    <t>Chansons Réalistes</t>
  </si>
  <si>
    <t>Danny Elfman</t>
  </si>
  <si>
    <t xml:space="preserve">Tim Burton </t>
  </si>
  <si>
    <t>Dashiel Hedayat</t>
  </si>
  <si>
    <t>Obsolete</t>
  </si>
  <si>
    <t>Dave Brubeck</t>
  </si>
  <si>
    <t>The Essential Works : 1954-1962</t>
  </si>
  <si>
    <t>Dennis Bovell</t>
  </si>
  <si>
    <t>Repulse Reggae Classics</t>
  </si>
  <si>
    <t>Dizzy Wright</t>
  </si>
  <si>
    <t>The Golden Age</t>
  </si>
  <si>
    <t>DJ Cam</t>
  </si>
  <si>
    <t>90’s</t>
  </si>
  <si>
    <t>Lost Found 2</t>
  </si>
  <si>
    <t>Lost found 2 (CD)</t>
  </si>
  <si>
    <t>Tropical Gipsy</t>
  </si>
  <si>
    <t>Underground Vibes</t>
  </si>
  <si>
    <t xml:space="preserve">Dj Krush </t>
  </si>
  <si>
    <t xml:space="preserve">Trickster </t>
  </si>
  <si>
    <t>Duke Ellington</t>
  </si>
  <si>
    <t>1928-1962  The Essential Works</t>
  </si>
  <si>
    <t>Edith Piaf</t>
  </si>
  <si>
    <t>Vinyl Story</t>
  </si>
  <si>
    <t>Ella Fitzgerald</t>
  </si>
  <si>
    <t>Elvis Presley</t>
  </si>
  <si>
    <t>Eric Charden &amp; Didier Barbelivien</t>
  </si>
  <si>
    <t>Albator Le Corsaire de l'espace (BO)</t>
  </si>
  <si>
    <t>Eric Harland</t>
  </si>
  <si>
    <t>Vipassana</t>
  </si>
  <si>
    <t>Erroll Garner</t>
  </si>
  <si>
    <t>1940-1953  The Essential Works</t>
  </si>
  <si>
    <t>Essential Summer 2</t>
  </si>
  <si>
    <t>Chillhop</t>
  </si>
  <si>
    <t>Flamenco</t>
  </si>
  <si>
    <t>L'âme Andalouse</t>
  </si>
  <si>
    <t>Flamin'Groovies</t>
  </si>
  <si>
    <t>Live at The Whiskey A Go-Go'79</t>
  </si>
  <si>
    <t>Francesco Tristano</t>
  </si>
  <si>
    <t>Tokyo Stories</t>
  </si>
  <si>
    <t>Emmanuelle 2</t>
  </si>
  <si>
    <t>Made In France</t>
  </si>
  <si>
    <t>Francis Lai &amp; Michel Legrand</t>
  </si>
  <si>
    <t>Les Uns et les Autres</t>
  </si>
  <si>
    <t>Gaika</t>
  </si>
  <si>
    <t>Seguridad</t>
  </si>
  <si>
    <t>Georges Brassens</t>
  </si>
  <si>
    <t xml:space="preserve">Aux Trois Baudets </t>
  </si>
  <si>
    <t>Georges Delerue feat. Phillipe De Broca</t>
  </si>
  <si>
    <t>Tendre Poulet, Chère Louise, Le Diable par la queue</t>
  </si>
  <si>
    <t>GLADIATORS</t>
  </si>
  <si>
    <t>Once Upon A Time In Jamaica</t>
  </si>
  <si>
    <t xml:space="preserve">Horace Andy </t>
  </si>
  <si>
    <t xml:space="preserve">Broken Beats </t>
  </si>
  <si>
    <t xml:space="preserve">Live Olympia </t>
  </si>
  <si>
    <t>Death Trip</t>
  </si>
  <si>
    <t>Iggy Pop &amp; The Stooges</t>
  </si>
  <si>
    <t>Russia Melodia</t>
  </si>
  <si>
    <t>Iggy Pop And The Stooges</t>
  </si>
  <si>
    <t>Israel Vibration</t>
  </si>
  <si>
    <t>Reggae Knights</t>
  </si>
  <si>
    <t xml:space="preserve">Jack The Riper </t>
  </si>
  <si>
    <t xml:space="preserve">Ladies First </t>
  </si>
  <si>
    <t>Jacqueline Taieb</t>
  </si>
  <si>
    <t>Lolita Chick</t>
  </si>
  <si>
    <t>Jacques Brel</t>
  </si>
  <si>
    <t>Cabarets (1954-1956) / A l’Alambra (1962)</t>
  </si>
  <si>
    <t>Jazz Duos : Louis Armstrong, Ella Fitzgerald &amp; Friends</t>
  </si>
  <si>
    <t>1938 - 1957  Essential Works</t>
  </si>
  <si>
    <t>JB Hannack</t>
  </si>
  <si>
    <t xml:space="preserve">Une dernière fois </t>
  </si>
  <si>
    <t>Joan Baez</t>
  </si>
  <si>
    <t>Essential Works 1959 - 1962</t>
  </si>
  <si>
    <t>Joao Gilberto</t>
  </si>
  <si>
    <t>The Essential Works 1958 – 1962</t>
  </si>
  <si>
    <t>Essential Works: 1952 - 1962</t>
  </si>
  <si>
    <t>Essential Works 1955 - 1962</t>
  </si>
  <si>
    <t>Johnny Hallyday</t>
  </si>
  <si>
    <t>Esssential Works 1960 - 1962</t>
  </si>
  <si>
    <t>Joséphine Baker</t>
  </si>
  <si>
    <t>Esto Es Felicidad</t>
  </si>
  <si>
    <t>King Gizzard &amp; The Lizard Wizard</t>
  </si>
  <si>
    <t>Live in Brussels '19</t>
  </si>
  <si>
    <t>Live in Paris '19</t>
  </si>
  <si>
    <t xml:space="preserve">Live in Sydney </t>
  </si>
  <si>
    <t>Teenage Gizzard</t>
  </si>
  <si>
    <t>King Gizzard &amp; The Lizard Wizzard</t>
  </si>
  <si>
    <t>Live in Melbourne '21</t>
  </si>
  <si>
    <t>Kurt Rosenwinkel</t>
  </si>
  <si>
    <t>Piano Solo</t>
  </si>
  <si>
    <t>La Belle Records</t>
  </si>
  <si>
    <t>One NIght Stands 2</t>
  </si>
  <si>
    <t>La Maison Tellier</t>
  </si>
  <si>
    <t>Second Souffle</t>
  </si>
  <si>
    <t>La Phaze</t>
  </si>
  <si>
    <t>PUNGLE ROADS</t>
  </si>
  <si>
    <t>Later</t>
  </si>
  <si>
    <t>The Daydream</t>
  </si>
  <si>
    <t xml:space="preserve">Off The Records </t>
  </si>
  <si>
    <t>Léo Ferré</t>
  </si>
  <si>
    <t>Recital a la Maison de la Radio (1961) / Gala Antibes Juan-Les-Pins (1962)</t>
  </si>
  <si>
    <t>Les Sages Poetes De La Rue</t>
  </si>
  <si>
    <t>Qu'est ce qui fait marcher les sages</t>
  </si>
  <si>
    <t>Little Richard</t>
  </si>
  <si>
    <t>Essential Works 1952-1962</t>
  </si>
  <si>
    <t>London Music Works</t>
  </si>
  <si>
    <t>Avengers</t>
  </si>
  <si>
    <t>Music from the Batman trilogy</t>
  </si>
  <si>
    <t>Music from the How To train Your Dragon Trilogy</t>
  </si>
  <si>
    <t>Music From The Iron Man Trilogy</t>
  </si>
  <si>
    <t>Music From The Transformers Movies</t>
  </si>
  <si>
    <t>The Essential Games Music Collection Vol. 1</t>
  </si>
  <si>
    <t>The Essential Games Music Collection Vol. 2</t>
  </si>
  <si>
    <t>London Music Works &amp; The City of Prague Philharmonic Orchestra</t>
  </si>
  <si>
    <t>The Essential Disney Collection</t>
  </si>
  <si>
    <t>LoSoul</t>
  </si>
  <si>
    <t>Belong</t>
  </si>
  <si>
    <t>Louis Armstrong</t>
  </si>
  <si>
    <t>1926 - 1959  Essential Works</t>
  </si>
  <si>
    <t>Mafia K'1 Fry</t>
  </si>
  <si>
    <t>Jusqu'à la mort (CD)</t>
  </si>
  <si>
    <t>Jusqu'à la mort (LP)</t>
  </si>
  <si>
    <t>Mansfield Tya</t>
  </si>
  <si>
    <t>Monument Ordinaire (LP)</t>
  </si>
  <si>
    <t>Monument Ordinaire (CD)</t>
  </si>
  <si>
    <t>Manu Dibango</t>
  </si>
  <si>
    <t>Afrovision (CD)</t>
  </si>
  <si>
    <t>Afrovision (LP)</t>
  </si>
  <si>
    <t>Africadelic (LP)</t>
  </si>
  <si>
    <t xml:space="preserve">Africadelic (CD) </t>
  </si>
  <si>
    <t>WAKA JUJU</t>
  </si>
  <si>
    <t>WAKA JUJU Repress</t>
  </si>
  <si>
    <t>Cubafrica</t>
  </si>
  <si>
    <t>Gone Clear</t>
  </si>
  <si>
    <t>Maria Callas</t>
  </si>
  <si>
    <t>La Grande Nuit de l'Opéra (LP)</t>
  </si>
  <si>
    <t>La Grande Nuit de l'Opéra (CD)</t>
  </si>
  <si>
    <t>Matvei</t>
  </si>
  <si>
    <t xml:space="preserve">Off Dat </t>
  </si>
  <si>
    <t>Maurice Jarre</t>
  </si>
  <si>
    <t>The Longest Day</t>
  </si>
  <si>
    <t>Live 1969/1970</t>
  </si>
  <si>
    <t>Live Detroit 1968/1969</t>
  </si>
  <si>
    <t>Mezerg</t>
  </si>
  <si>
    <t xml:space="preserve">Chez Mezerg </t>
  </si>
  <si>
    <t xml:space="preserve">Michel Legrand </t>
  </si>
  <si>
    <t xml:space="preserve">Essential Works </t>
  </si>
  <si>
    <t>Peau d'Ane</t>
  </si>
  <si>
    <t>Michel Magne</t>
  </si>
  <si>
    <t>Don Juan 1973</t>
  </si>
  <si>
    <t>Les Misérables</t>
  </si>
  <si>
    <t>Moshe Mouse Crucifixion (LP)</t>
  </si>
  <si>
    <t xml:space="preserve">Moshe / Don Juan </t>
  </si>
  <si>
    <t>Mighty Diamonds</t>
  </si>
  <si>
    <t>Thugs In The Street</t>
  </si>
  <si>
    <t>Miles Davis</t>
  </si>
  <si>
    <t>1951-1959 The Essential Works</t>
  </si>
  <si>
    <t xml:space="preserve">Jazz Monuments </t>
  </si>
  <si>
    <t xml:space="preserve">Vinyl Story </t>
  </si>
  <si>
    <t>Molecule</t>
  </si>
  <si>
    <t>Music For Containment</t>
  </si>
  <si>
    <t>Tévennec</t>
  </si>
  <si>
    <t>Musique de Wojciech Kilar</t>
  </si>
  <si>
    <t>Bande Originale du film Le Roi et l’Oiseau Paul Grimault – Jacques Prévert</t>
  </si>
  <si>
    <t>Nat King Cole</t>
  </si>
  <si>
    <t>1943 – 1955  The Essential Works</t>
  </si>
  <si>
    <t>Nina Simone</t>
  </si>
  <si>
    <t>1957 - 1962  Essential Works</t>
  </si>
  <si>
    <t xml:space="preserve">Girls And Boys </t>
  </si>
  <si>
    <t>This is not a best of</t>
  </si>
  <si>
    <t>This is not a best of (LP)</t>
  </si>
  <si>
    <t>Version française</t>
  </si>
  <si>
    <t xml:space="preserve">Ondubground </t>
  </si>
  <si>
    <t>Addvice</t>
  </si>
  <si>
    <t>Philanthrope &amp; Psalm Trees</t>
  </si>
  <si>
    <t>Birds Of a Feather Volume 1</t>
  </si>
  <si>
    <t>Quincy Jones</t>
  </si>
  <si>
    <t>1955-1962 The Essential Works</t>
  </si>
  <si>
    <t>Ray Charles</t>
  </si>
  <si>
    <t>Au Palais des Sports</t>
  </si>
  <si>
    <t xml:space="preserve">Ray Charles </t>
  </si>
  <si>
    <t xml:space="preserve">Raymond Lefoeuvre </t>
  </si>
  <si>
    <t xml:space="preserve">Gendarme à St Tropez </t>
  </si>
  <si>
    <t>Soupe au chou</t>
  </si>
  <si>
    <t>Red Army Choir</t>
  </si>
  <si>
    <t>The Lenin Album</t>
  </si>
  <si>
    <t xml:space="preserve">René Urtreger </t>
  </si>
  <si>
    <t xml:space="preserve">Piano Solo </t>
  </si>
  <si>
    <t>Roméo Elvis &amp; Le Motel</t>
  </si>
  <si>
    <t>Morale</t>
  </si>
  <si>
    <t>Sarah Vaughan</t>
  </si>
  <si>
    <t>Essential Works 1944-1962</t>
  </si>
  <si>
    <t xml:space="preserve">Saycet </t>
  </si>
  <si>
    <t>Father</t>
  </si>
  <si>
    <t>Layers</t>
  </si>
  <si>
    <t>Serge Gainsbourg</t>
  </si>
  <si>
    <t>A la Maison de la Radio</t>
  </si>
  <si>
    <t>Shiro Games</t>
  </si>
  <si>
    <t>Northguard</t>
  </si>
  <si>
    <t>Sly Stone</t>
  </si>
  <si>
    <t>Sly Before The Family Stone</t>
  </si>
  <si>
    <t>Son Of</t>
  </si>
  <si>
    <t>Stan Getz</t>
  </si>
  <si>
    <t>The Essential Works 1962</t>
  </si>
  <si>
    <t>Stevie Wonder</t>
  </si>
  <si>
    <t>12 Year Old Genius</t>
  </si>
  <si>
    <t xml:space="preserve">Strange As Angels </t>
  </si>
  <si>
    <t>Chrystabell Sings the Cure (CD)</t>
  </si>
  <si>
    <t>Chrystabell Sings the Cure (LP)</t>
  </si>
  <si>
    <t>Lullaby + Dressing Up</t>
  </si>
  <si>
    <t>The City of Prague Philarmonic Orchestra</t>
  </si>
  <si>
    <t>ENNIO MORRICONE : The Essential Film Music Collection</t>
  </si>
  <si>
    <t>Music From Star Trek</t>
  </si>
  <si>
    <t>Music from STAR WARS SAGA Episodes 1, 2, 3, 4, 5, 6</t>
  </si>
  <si>
    <t xml:space="preserve">James Bond </t>
  </si>
  <si>
    <t xml:space="preserve">Game of Thrones </t>
  </si>
  <si>
    <t>The Complete Harry Potter Film Music Collection</t>
  </si>
  <si>
    <t>The Hobbit &amp; Lord of the Rings Music Collection</t>
  </si>
  <si>
    <t>The City Of Prague Philharmonic Orchestra</t>
  </si>
  <si>
    <t>The Lord of the Rings Trilogy</t>
  </si>
  <si>
    <t>The Godfather Trilogy</t>
  </si>
  <si>
    <t>Box Set The Complete Harry Potter Film Music Collection</t>
  </si>
  <si>
    <t>Christmas Choral</t>
  </si>
  <si>
    <t>The Congos</t>
  </si>
  <si>
    <t>Back In The Black Ark</t>
  </si>
  <si>
    <t>The London Music Works</t>
  </si>
  <si>
    <t>Music From The Avengers Movies</t>
  </si>
  <si>
    <t>The Magician</t>
  </si>
  <si>
    <t>Magic Tape 100</t>
  </si>
  <si>
    <t>Live at Whiskey a Gogo</t>
  </si>
  <si>
    <t>Till The End Of The Night</t>
  </si>
  <si>
    <t>My Girl hates my heroin</t>
  </si>
  <si>
    <t>Modern Life</t>
  </si>
  <si>
    <t>Tommy Guerrero &amp; Trevor Jackson</t>
  </si>
  <si>
    <t>Dub Tunes</t>
  </si>
  <si>
    <t>U-Roy</t>
  </si>
  <si>
    <t>Rebel In Styylle</t>
  </si>
  <si>
    <t>Essential Falls 2021</t>
  </si>
  <si>
    <t>Essential Springs 2021</t>
  </si>
  <si>
    <t>Various Artists</t>
  </si>
  <si>
    <t>Christmas Blues</t>
  </si>
  <si>
    <t>Christmas Jazz</t>
  </si>
  <si>
    <t>Des Jeunes Gens Modernes</t>
  </si>
  <si>
    <t xml:space="preserve">Elles Chantent Brassens </t>
  </si>
  <si>
    <t xml:space="preserve">Femmes De Paris </t>
  </si>
  <si>
    <t>Jazz aux champs élysées</t>
  </si>
  <si>
    <t>JAZZ BOSSA NOVA : The Essential Works 1958 – 1962</t>
  </si>
  <si>
    <t>Sang D'encre</t>
  </si>
  <si>
    <t>Wailers &amp; U-Roy</t>
  </si>
  <si>
    <t>My Cup Runneth Over</t>
  </si>
  <si>
    <t>Yves Montand</t>
  </si>
  <si>
    <t>Du Soleil Plein La Tête</t>
  </si>
  <si>
    <t xml:space="preserve">TOTAL </t>
  </si>
  <si>
    <t>1 er decembre</t>
  </si>
  <si>
    <t>1 er janvier</t>
  </si>
  <si>
    <t>TOTAL (Stk)</t>
  </si>
  <si>
    <t>TOTAL (Stock)</t>
  </si>
  <si>
    <t>TOTAL (Val)</t>
  </si>
  <si>
    <t>TOTAL (Value)</t>
  </si>
  <si>
    <t>Stock Normal</t>
  </si>
  <si>
    <t xml:space="preserve">Stock Retail </t>
  </si>
  <si>
    <t>Value Normal</t>
  </si>
  <si>
    <t xml:space="preserve">Value Retail </t>
  </si>
  <si>
    <t>ARTIST</t>
  </si>
  <si>
    <t>TITLE1</t>
  </si>
  <si>
    <t xml:space="preserve">Reference </t>
  </si>
  <si>
    <t xml:space="preserve">Format </t>
  </si>
  <si>
    <t>Cout Unitaire</t>
  </si>
  <si>
    <t xml:space="preserve">À la maison de la radio (pink) </t>
  </si>
  <si>
    <t>DFINA0128</t>
  </si>
  <si>
    <t>Tropical Gypsy</t>
  </si>
  <si>
    <t>UVN19005</t>
  </si>
  <si>
    <t>City Of Prague Philharmonic Orchestra</t>
  </si>
  <si>
    <t>DFLP019</t>
  </si>
  <si>
    <t>4LP</t>
  </si>
  <si>
    <t>La Grande Nuit de l'Opéra</t>
  </si>
  <si>
    <t>DFINA017</t>
  </si>
  <si>
    <t>2xLP</t>
  </si>
  <si>
    <t xml:space="preserve">Dave Allen </t>
  </si>
  <si>
    <t>The DNA of DMA</t>
  </si>
  <si>
    <t>THMSLP003</t>
  </si>
  <si>
    <t>he Greatest Harry Potter Film Music Collection</t>
  </si>
  <si>
    <t>DFLP022</t>
  </si>
  <si>
    <t>King Gizzard &amp; the Lizard Wizard</t>
  </si>
  <si>
    <t>Live In Melbourne</t>
  </si>
  <si>
    <t>DIGLPKG009</t>
  </si>
  <si>
    <t>3xLP</t>
  </si>
  <si>
    <t xml:space="preserve">Francis Lai </t>
  </si>
  <si>
    <t xml:space="preserve">Bilitis </t>
  </si>
  <si>
    <t>PL2204484LP</t>
  </si>
  <si>
    <t>The Lord Of The Rings Trilogy</t>
  </si>
  <si>
    <t>DFLP017</t>
  </si>
  <si>
    <t xml:space="preserve">Son Of </t>
  </si>
  <si>
    <t>THMSLP002</t>
  </si>
  <si>
    <t>Wailers featuring U-Roy</t>
  </si>
  <si>
    <t>DIGLP002</t>
  </si>
  <si>
    <t xml:space="preserve">Units Mars </t>
  </si>
  <si>
    <t xml:space="preserve">Unités Retail </t>
  </si>
  <si>
    <t xml:space="preserve">Total Mars </t>
  </si>
  <si>
    <t xml:space="preserve">Retail Mars </t>
  </si>
  <si>
    <t xml:space="preserve">Unités Avril </t>
  </si>
  <si>
    <t xml:space="preserve">Unités Retail  </t>
  </si>
  <si>
    <t xml:space="preserve">Total Avril </t>
  </si>
  <si>
    <t xml:space="preserve">Total Retail </t>
  </si>
  <si>
    <t xml:space="preserve">Unités Mai </t>
  </si>
  <si>
    <t xml:space="preserve">Total Mai </t>
  </si>
  <si>
    <t xml:space="preserve">Unités Juin </t>
  </si>
  <si>
    <t xml:space="preserve">Total Juin </t>
  </si>
  <si>
    <t xml:space="preserve">Unités Juillet </t>
  </si>
  <si>
    <t xml:space="preserve">Total Juillet </t>
  </si>
  <si>
    <t>Akalé Wubé &amp; Manu Dibango</t>
  </si>
  <si>
    <t>Anbessa</t>
  </si>
  <si>
    <t>RECITALS PARISIENS</t>
  </si>
  <si>
    <t>Music Components</t>
  </si>
  <si>
    <t>DARIO ARGENTO’S DARK GLASSES ORIGINAL SOUNDTRACK.</t>
  </si>
  <si>
    <t>Beat de Boul</t>
  </si>
  <si>
    <t>Dans la Sono</t>
  </si>
  <si>
    <t>CAPTAIN YOSSARIAN</t>
  </si>
  <si>
    <t>BOB MARLEY IN DUB</t>
  </si>
  <si>
    <t>Premières Scènes</t>
  </si>
  <si>
    <t xml:space="preserve">Darius </t>
  </si>
  <si>
    <t xml:space="preserve">Velour </t>
  </si>
  <si>
    <t>Dave Allen</t>
  </si>
  <si>
    <t>DIETER MEIER / THE YOUNG GODS (REMIXED BY DUB SPENCER &amp; TRANCE HILL)</t>
  </si>
  <si>
    <t>Schüüfele / Did You Miss Me</t>
  </si>
  <si>
    <t>DJ CAM QUARTET</t>
  </si>
  <si>
    <t>Diggin</t>
  </si>
  <si>
    <t>Rebirth Of Cool</t>
  </si>
  <si>
    <t>Django Reinhardt</t>
  </si>
  <si>
    <t>Dub Spencer &amp; Trance Hill</t>
  </si>
  <si>
    <t>Imago Cells</t>
  </si>
  <si>
    <t>Eddie Cochran</t>
  </si>
  <si>
    <t>Gustavo Beytelmann &amp; Philippe Cohen Solal</t>
  </si>
  <si>
    <t>The Humans Seasons</t>
  </si>
  <si>
    <t>Jacqueline Taïeb</t>
  </si>
  <si>
    <t>Play it like Jacqueline (LP)</t>
  </si>
  <si>
    <t>Play it like Jacqueline (CD)</t>
  </si>
  <si>
    <t>Laurence Vanay</t>
  </si>
  <si>
    <t>Ghost Notes From The Stone Vessel</t>
  </si>
  <si>
    <t>Les McCann feat. Lou Rawls</t>
  </si>
  <si>
    <t>Essential Works 1960 - 1962</t>
  </si>
  <si>
    <t>Lawrence of Arabia</t>
  </si>
  <si>
    <t xml:space="preserve">Molecule </t>
  </si>
  <si>
    <t xml:space="preserve">Nazaré </t>
  </si>
  <si>
    <t>New Blade Runners Of Dub</t>
  </si>
  <si>
    <t>Olivier Constantin</t>
  </si>
  <si>
    <t>Cobra</t>
  </si>
  <si>
    <t>Paris Combo</t>
  </si>
  <si>
    <t>Quesaco ?</t>
  </si>
  <si>
    <t>Peggy Lee</t>
  </si>
  <si>
    <t>Essential Works 1941 - 1960</t>
  </si>
  <si>
    <t>RIMK</t>
  </si>
  <si>
    <t>LENFANT DU PAYS</t>
  </si>
  <si>
    <t>ROCCA X DJ DUKE</t>
  </si>
  <si>
    <t>EL CHIEF MIXTAPE VOL.3</t>
  </si>
  <si>
    <t>Russ</t>
  </si>
  <si>
    <t>Chomp 2</t>
  </si>
  <si>
    <t>Sages Poètes de la Rue</t>
  </si>
  <si>
    <t xml:space="preserve">Qu'est ce qui fait marcher les sages (CD) </t>
  </si>
  <si>
    <t>Trésors enfouis</t>
  </si>
  <si>
    <t xml:space="preserve">Premiers Tubes </t>
  </si>
  <si>
    <t>The Indiana Jones Trilogy</t>
  </si>
  <si>
    <t>The Greatest Harry Potter Film Music Collection</t>
  </si>
  <si>
    <t>FEMMES DE PARIS (LP)</t>
  </si>
  <si>
    <t>FEMMES DE PARIS (CD)</t>
  </si>
  <si>
    <t>Thelonious Monk</t>
  </si>
  <si>
    <t>Tigran Hamasyan</t>
  </si>
  <si>
    <t>Red Hail</t>
  </si>
  <si>
    <t>Chillhop Essential Winter 2021</t>
  </si>
  <si>
    <t>Olympia 1974</t>
  </si>
  <si>
    <t>CAT NO.</t>
  </si>
  <si>
    <t>TITLE</t>
  </si>
  <si>
    <t>FORMAT</t>
  </si>
  <si>
    <t>END INV</t>
  </si>
  <si>
    <t>UNIT COST</t>
  </si>
  <si>
    <t>Septembre</t>
  </si>
  <si>
    <t>312286LP</t>
  </si>
  <si>
    <t>Wojciech Kilar</t>
  </si>
  <si>
    <t>The King and the Mockingbird (Original Soundtrack)</t>
  </si>
  <si>
    <t>ANT2106137LP</t>
  </si>
  <si>
    <t>Femmes De Paris</t>
  </si>
  <si>
    <t>BSGZ109LP</t>
  </si>
  <si>
    <t>Charlie Chaplin</t>
  </si>
  <si>
    <t>Modern Times</t>
  </si>
  <si>
    <t>BSGZ119LP</t>
  </si>
  <si>
    <t>CAP008</t>
  </si>
  <si>
    <t>Seahawks</t>
  </si>
  <si>
    <t>Secrets of the Deep</t>
  </si>
  <si>
    <t>CHALI2NA001LP</t>
  </si>
  <si>
    <t>Chali 2na</t>
  </si>
  <si>
    <t>Fish Outta Water</t>
  </si>
  <si>
    <t>DF-001</t>
  </si>
  <si>
    <t>The City of Prague Philharmonic Orchestra</t>
  </si>
  <si>
    <t>3LP</t>
  </si>
  <si>
    <t>DF-002</t>
  </si>
  <si>
    <t>Music From the Batman Trilogy</t>
  </si>
  <si>
    <t>DFINA006</t>
  </si>
  <si>
    <t>Recital À La Maison De La Radio 1961 / Gala Antibes Juan Les Pins 1961</t>
  </si>
  <si>
    <t>DFINA008</t>
  </si>
  <si>
    <t>Charles Trenet</t>
  </si>
  <si>
    <t>Concert À La Varenne</t>
  </si>
  <si>
    <t>DFINA012</t>
  </si>
  <si>
    <t>Ces Petits Riens (USA RSD Exclusive)</t>
  </si>
  <si>
    <t>DFINA012B</t>
  </si>
  <si>
    <t>A La Maison De La Radio</t>
  </si>
  <si>
    <t>DFINA013</t>
  </si>
  <si>
    <t>Du Soleil Plein La Tete</t>
  </si>
  <si>
    <t>DFINA10</t>
  </si>
  <si>
    <t>Jazz A Saint-Germain-Des-Pres</t>
  </si>
  <si>
    <t>DFINA11</t>
  </si>
  <si>
    <t>Chansons Realistes</t>
  </si>
  <si>
    <t>DFINA9</t>
  </si>
  <si>
    <t>Josephine Baker</t>
  </si>
  <si>
    <t>DFINASOUND001</t>
  </si>
  <si>
    <t>INASOUND: retour aux sources de l'électro avec l'INA GRM</t>
  </si>
  <si>
    <t>DFINASOUND002</t>
  </si>
  <si>
    <t>This is a Quarantine</t>
  </si>
  <si>
    <t>DFLP001B</t>
  </si>
  <si>
    <t>DFLP002B</t>
  </si>
  <si>
    <t>DFLP003B</t>
  </si>
  <si>
    <t>Music from Star Wars Saga</t>
  </si>
  <si>
    <t>DFLP007</t>
  </si>
  <si>
    <t>Music From the Films of James Bond</t>
  </si>
  <si>
    <t>DFLP007-GLD</t>
  </si>
  <si>
    <t>DFLP007-FYE</t>
  </si>
  <si>
    <t>DFLP10</t>
  </si>
  <si>
    <t>DFLP11</t>
  </si>
  <si>
    <t>Music From The Twilight Saga</t>
  </si>
  <si>
    <t>DFLP3</t>
  </si>
  <si>
    <t>DFLP4</t>
  </si>
  <si>
    <t>Music from Star Trek</t>
  </si>
  <si>
    <t>DFLP5	The City of Prague Philharmonic Orchestra	Ennio Morricone: The Essential Film Music Collection	2LP</t>
  </si>
  <si>
    <t>DFLP8</t>
  </si>
  <si>
    <t>Music from the Iron Man Trilogy</t>
  </si>
  <si>
    <t>DFLP9</t>
  </si>
  <si>
    <t>DFLP013</t>
  </si>
  <si>
    <t>The Hobbit &amp; The Lord of the Rings Music Collection</t>
  </si>
  <si>
    <t>DFLP012</t>
  </si>
  <si>
    <t>The Essential Games Music Collection Vol.1</t>
  </si>
  <si>
    <t>DFLP014</t>
  </si>
  <si>
    <t>DFLP6</t>
  </si>
  <si>
    <t>DFLP015</t>
  </si>
  <si>
    <t>Music From The How To Train Your Dragon Trilogy</t>
  </si>
  <si>
    <t>DIGLP001</t>
  </si>
  <si>
    <t>Losoul</t>
  </si>
  <si>
    <t>DIGLPKG007</t>
  </si>
  <si>
    <t>King Gizzard and The Lizard Wizard</t>
  </si>
  <si>
    <t>Live in Melbourne</t>
  </si>
  <si>
    <t>EVA1LP</t>
  </si>
  <si>
    <t>Iggy and The Stooges</t>
  </si>
  <si>
    <t>Color LP</t>
  </si>
  <si>
    <t>FVR002</t>
  </si>
  <si>
    <t>The Chain Gang of 1974</t>
  </si>
  <si>
    <t>Honey Moon Drips</t>
  </si>
  <si>
    <t>GSGZ006LP</t>
  </si>
  <si>
    <t>Captain Beefheart and The Magic Band</t>
  </si>
  <si>
    <t>GSGZ136LP</t>
  </si>
  <si>
    <t>GSGZ200LP</t>
  </si>
  <si>
    <t>Little Stevie Wonder</t>
  </si>
  <si>
    <t>The 12 Year Old Genius</t>
  </si>
  <si>
    <t>GSILP1</t>
  </si>
  <si>
    <t>HUNDLP06</t>
  </si>
  <si>
    <t>Hundredth</t>
  </si>
  <si>
    <t>Somewhere Nowhere</t>
  </si>
  <si>
    <t>KSIS001</t>
  </si>
  <si>
    <t>Kirby</t>
  </si>
  <si>
    <t>Sis.</t>
  </si>
  <si>
    <t>KW023</t>
  </si>
  <si>
    <t>Version Francaise</t>
  </si>
  <si>
    <t>KW137</t>
  </si>
  <si>
    <t>Des Jeunes Gens Modernes Vol. 3</t>
  </si>
  <si>
    <t>LAB49</t>
  </si>
  <si>
    <t>One Night Stands 2</t>
  </si>
  <si>
    <t>LOLITA5037LP</t>
  </si>
  <si>
    <t>Flamin' Groovies</t>
  </si>
  <si>
    <t>Live at The Whiskey A Go-Go ’79</t>
  </si>
  <si>
    <t>MF-0001</t>
  </si>
  <si>
    <t>MF Grimm</t>
  </si>
  <si>
    <t>The Hunt For The Gingerbread Man 2: The Dough</t>
  </si>
  <si>
    <t>MOJ101</t>
  </si>
  <si>
    <t>The Songbook 1956-1959</t>
  </si>
  <si>
    <t>MOJ103</t>
  </si>
  <si>
    <t>1928 – 1962 The Essential Works</t>
  </si>
  <si>
    <t>MOJ104</t>
  </si>
  <si>
    <t>1947-1956: The Essential Works</t>
  </si>
  <si>
    <t>MOJ105</t>
  </si>
  <si>
    <t>1957-1962: The Essential Works</t>
  </si>
  <si>
    <t>MOJ106</t>
  </si>
  <si>
    <t>1926-1968: The Essential Works</t>
  </si>
  <si>
    <t>MOJ107</t>
  </si>
  <si>
    <t>Jazz Duos _x0096_ Louis Armstrong, Ella Fitzgerald &amp; Friends</t>
  </si>
  <si>
    <t>MOJ109</t>
  </si>
  <si>
    <t>Jazz Bossa Nova</t>
  </si>
  <si>
    <t>MOJ111</t>
  </si>
  <si>
    <t>NF036</t>
  </si>
  <si>
    <t>PL050288LP</t>
  </si>
  <si>
    <t>Michel Colombier</t>
  </si>
  <si>
    <t>Capot Pointu</t>
  </si>
  <si>
    <t>PL1711339</t>
  </si>
  <si>
    <t>Les Miserables (1982)</t>
  </si>
  <si>
    <t>PL1711341</t>
  </si>
  <si>
    <t>Michel Magne / Boris Bergman</t>
  </si>
  <si>
    <t>Moshe Mouse Crucifixion / Don Juan 73</t>
  </si>
  <si>
    <t>2CD</t>
  </si>
  <si>
    <t>PL2003450LP</t>
  </si>
  <si>
    <t>PL2101451-LP</t>
  </si>
  <si>
    <t>Don Juan</t>
  </si>
  <si>
    <t>REV200370EP</t>
  </si>
  <si>
    <t>Russia Melodia (USA RSD Exclusive)</t>
  </si>
  <si>
    <t>7"</t>
  </si>
  <si>
    <t>REV200871-LP</t>
  </si>
  <si>
    <t>REV200872-LP</t>
  </si>
  <si>
    <t>My Girl Hates My Heroin</t>
  </si>
  <si>
    <t>REV210173</t>
  </si>
  <si>
    <t>Live at Olympia - Paris 91'</t>
  </si>
  <si>
    <t>SI111162LP</t>
  </si>
  <si>
    <t>Danny Elfman, Stephen Sondheim, Howard Shore</t>
  </si>
  <si>
    <t>The World of Tim Burton</t>
  </si>
  <si>
    <t>SILKED6056</t>
  </si>
  <si>
    <t>Music of Game of Thrones</t>
  </si>
  <si>
    <t>SMV02</t>
  </si>
  <si>
    <t>SMV04</t>
  </si>
  <si>
    <t>El Cuarteto Patria and Manu Dibango</t>
  </si>
  <si>
    <t>Cubafrica (US RSD 2021 Exclusive)</t>
  </si>
  <si>
    <t>SMV1</t>
  </si>
  <si>
    <t>Waka Juju</t>
  </si>
  <si>
    <t>STS9LPRP</t>
  </si>
  <si>
    <t>Sound Tribe Sector 9</t>
  </si>
  <si>
    <t>Peaceblaster</t>
  </si>
  <si>
    <t>UTOPIA001</t>
  </si>
  <si>
    <t>UTOPIA002</t>
  </si>
  <si>
    <t>Back in the Black Ark</t>
  </si>
  <si>
    <t>UTOPIA004</t>
  </si>
  <si>
    <t>The Gladiators</t>
  </si>
  <si>
    <t>Once Upon a Time in Jamaica</t>
  </si>
  <si>
    <t>UTOPIA005</t>
  </si>
  <si>
    <t>Rebel in Styylle</t>
  </si>
  <si>
    <t>UVN19001</t>
  </si>
  <si>
    <t>VT010601</t>
  </si>
  <si>
    <t>Lolita Chick ’68</t>
  </si>
  <si>
    <t>WM119</t>
  </si>
  <si>
    <t>The MC5</t>
  </si>
  <si>
    <t>Live Detroit 68/69</t>
  </si>
  <si>
    <t>S02JTR-001</t>
  </si>
  <si>
    <t>Shing02 and Jack The Rip</t>
  </si>
  <si>
    <t>Triumphant</t>
  </si>
  <si>
    <t>DIGLPKG004</t>
  </si>
  <si>
    <t>Live in Asheville '19</t>
  </si>
  <si>
    <t>DFLPKG004</t>
  </si>
  <si>
    <t>SMV03</t>
  </si>
  <si>
    <t>Afrovision</t>
  </si>
  <si>
    <t>SMCD03</t>
  </si>
  <si>
    <t>UVN19004</t>
  </si>
  <si>
    <t>REV210975</t>
  </si>
  <si>
    <t>Live at Whiskey A Gogo</t>
  </si>
  <si>
    <t>KW133</t>
  </si>
  <si>
    <t>Strange As Angels</t>
  </si>
  <si>
    <t>Chrystabell Sings the Cure</t>
  </si>
  <si>
    <t>KW151</t>
  </si>
  <si>
    <t>Girls &amp; Boys</t>
  </si>
  <si>
    <t>LP345002</t>
  </si>
  <si>
    <t>Wailers &amp; U-ROY</t>
  </si>
  <si>
    <t>WM118B</t>
  </si>
  <si>
    <t>Till the End of the Night (LITA 20th Anniversary Edition)</t>
  </si>
  <si>
    <t>DFINA016</t>
  </si>
  <si>
    <t>Aux Trois Baudets, 1953</t>
  </si>
  <si>
    <t>The Complete Harry Potter Music Collection</t>
  </si>
  <si>
    <t>PL2109479EP</t>
  </si>
  <si>
    <t>PL2112476</t>
  </si>
  <si>
    <t>Michel Legrand</t>
  </si>
  <si>
    <t>Peau d'Âne</t>
  </si>
  <si>
    <t>1 177</t>
  </si>
  <si>
    <t>Stock au 1 er novembre</t>
  </si>
  <si>
    <t>DFINA007B</t>
  </si>
  <si>
    <t>Amsterdam (Beige Edition)</t>
  </si>
  <si>
    <t>La Grande Nuit De L'Opéra</t>
  </si>
  <si>
    <t>DFLP018</t>
  </si>
  <si>
    <t>The Godfather Trilogy I - II - III</t>
  </si>
  <si>
    <t>DFLP021</t>
  </si>
  <si>
    <t>Diggin2021</t>
  </si>
  <si>
    <t>ES812020A</t>
  </si>
  <si>
    <t>DJ Krush</t>
  </si>
  <si>
    <t>Trickster</t>
  </si>
  <si>
    <t>KGLWSY21</t>
  </si>
  <si>
    <t>Live In Sydney '21</t>
  </si>
  <si>
    <t>KW136LP</t>
  </si>
  <si>
    <t>Chansons (International French Standards)</t>
  </si>
  <si>
    <t>KW158</t>
  </si>
  <si>
    <t>This Is Not A Best Of</t>
  </si>
  <si>
    <t>KW158CD</t>
  </si>
  <si>
    <t>LGTGWS001</t>
  </si>
  <si>
    <t>The Greenwhich Session</t>
  </si>
  <si>
    <t>MM015</t>
  </si>
  <si>
    <t>Saycet</t>
  </si>
  <si>
    <t>PL2106463LP</t>
  </si>
  <si>
    <t>Emmanuelle II - L'Anti Vierge - Original Soundtrack Recordings</t>
  </si>
  <si>
    <t>PL2109477EP</t>
  </si>
  <si>
    <t>Dominique Poulain</t>
  </si>
  <si>
    <t>Les Chansons de Candy Candy</t>
  </si>
  <si>
    <t>12"</t>
  </si>
  <si>
    <t>PL2109478EP</t>
  </si>
  <si>
    <t>Albator</t>
  </si>
  <si>
    <t>Bande Originale du Feuilleton</t>
  </si>
  <si>
    <t>Bilitis</t>
  </si>
  <si>
    <t>SMCD04</t>
  </si>
  <si>
    <t>Africadelic</t>
  </si>
  <si>
    <t>SMV05</t>
  </si>
  <si>
    <t>TPK1LP</t>
  </si>
  <si>
    <t xml:space="preserve">Cout </t>
  </si>
  <si>
    <t>Unités Décembre</t>
  </si>
  <si>
    <t>Total Décembre</t>
  </si>
  <si>
    <t xml:space="preserve">Unités Janvier </t>
  </si>
  <si>
    <t xml:space="preserve">Total Janvier </t>
  </si>
  <si>
    <t>Unités Février</t>
  </si>
  <si>
    <t>Total Février</t>
  </si>
  <si>
    <t>Unités Mars</t>
  </si>
  <si>
    <t>Total Mars</t>
  </si>
  <si>
    <t>Unités Avril</t>
  </si>
  <si>
    <t>Total Avril</t>
  </si>
  <si>
    <t>Unités Mai</t>
  </si>
  <si>
    <t>Total Mai</t>
  </si>
  <si>
    <t>Unités Juin</t>
  </si>
  <si>
    <t>Total Juin</t>
  </si>
  <si>
    <t xml:space="preserve">Unités Aout </t>
  </si>
  <si>
    <t xml:space="preserve">Total Aout </t>
  </si>
  <si>
    <t xml:space="preserve">Unités Sep </t>
  </si>
  <si>
    <t xml:space="preserve">Total Sept </t>
  </si>
  <si>
    <t xml:space="preserve">Unités Oct </t>
  </si>
  <si>
    <t xml:space="preserve">Total Oct </t>
  </si>
  <si>
    <t xml:space="preserve">Unités Nov </t>
  </si>
  <si>
    <t xml:space="preserve">Total Nov </t>
  </si>
  <si>
    <t xml:space="preserve">Unités Dec </t>
  </si>
  <si>
    <t xml:space="preserve">Total Dec </t>
  </si>
  <si>
    <t>OST/Wojciech Kilar</t>
  </si>
  <si>
    <t>The King And The Mockingbird</t>
  </si>
  <si>
    <t>Andy Cooper</t>
  </si>
  <si>
    <t>Hot Off The Chopping Block</t>
  </si>
  <si>
    <t>Femme De Paris: Groovy Sounds From The 60s (RSD21)</t>
  </si>
  <si>
    <t>Kemba</t>
  </si>
  <si>
    <t>A Winged Victory For The Sullen</t>
  </si>
  <si>
    <t>Invisible Cities</t>
  </si>
  <si>
    <t>Invisible Cities (Gatefold LP)</t>
  </si>
  <si>
    <t>Invisible Cities (Transp. Beer Coloured LP Gatef.)</t>
  </si>
  <si>
    <t>OST/Maurice Jarre</t>
  </si>
  <si>
    <t>A La Maison De La Radio (Ltd.)</t>
  </si>
  <si>
    <t>A La Maison De La Radio (Pink Vinyl Reissue)</t>
  </si>
  <si>
    <t>Du Soleil Plein La Tête (180g)</t>
  </si>
  <si>
    <t>Aux Trois Baudets, 1953 (180g Vinyl)</t>
  </si>
  <si>
    <t>La Grande Nuit De L'Opera (180g 2LP Gatefold)</t>
  </si>
  <si>
    <t>Concert A La Varenne</t>
  </si>
  <si>
    <t>This Is A Quarantine (180g 4LP Boxset)</t>
  </si>
  <si>
    <t>The Hobbit &amp; The Lord Of The Rings</t>
  </si>
  <si>
    <t>The Essential Games Music Collection Vol.2</t>
  </si>
  <si>
    <t>The Greatest Christmas Choral Classics</t>
  </si>
  <si>
    <t>Music From The Lords Of The Rings Trilogy (Clear)</t>
  </si>
  <si>
    <t>The Complete Harry Potter Film Music Collection X4</t>
  </si>
  <si>
    <t>Music From The Batman Trilogy</t>
  </si>
  <si>
    <t>Music From Star Wars Saga</t>
  </si>
  <si>
    <t>Ennio Morricone: Essential Film Music Collection</t>
  </si>
  <si>
    <t>London Music Works &amp; Prague Philharmonic Orchestra</t>
  </si>
  <si>
    <t>Music From The Films Of James Bond</t>
  </si>
  <si>
    <t>Live In London '19 (Triple-Gatefold Black 3LP)</t>
  </si>
  <si>
    <t>Live In Melbourne '21 (Clear Vinyl 3LP)</t>
  </si>
  <si>
    <t>The Wailers &amp; U-Roy</t>
  </si>
  <si>
    <t>My Cup Runneth Over (Ltd. LP) (RSD21)</t>
  </si>
  <si>
    <t>OST/David Wingo</t>
  </si>
  <si>
    <t>Twin Mirror (180g 2LP+MP3 Gatefold)</t>
  </si>
  <si>
    <t>Domenico Torti</t>
  </si>
  <si>
    <t>Radar (feat. Afrika Bambaataa) (Orange Fluo Vinyl)</t>
  </si>
  <si>
    <t>Still Got It (Gatefold 12")</t>
  </si>
  <si>
    <t>OST/Various</t>
  </si>
  <si>
    <t>Laurent Garnier: Off The Record (Ltd Gatefold 2LP)</t>
  </si>
  <si>
    <t>Iggy And The Stooges</t>
  </si>
  <si>
    <t>Death Trip (Red Vinyl)</t>
  </si>
  <si>
    <t>Death Trip (Red Yellow)</t>
  </si>
  <si>
    <t>Foreign Beggars</t>
  </si>
  <si>
    <t>Matriarchy</t>
  </si>
  <si>
    <t>Tokyo Stories (180g Vinyl)</t>
  </si>
  <si>
    <t>The Chain Gang Of 1974</t>
  </si>
  <si>
    <t>Honey Moon Drips (180g Red LP Gatefold)</t>
  </si>
  <si>
    <t>Sly Before The Family Stone (Ltd. Blue Vinyl LP)</t>
  </si>
  <si>
    <t>Vipassana (180g 2LP)</t>
  </si>
  <si>
    <t xml:space="preserve">Trancelucid </t>
  </si>
  <si>
    <t>Kwamie Liv</t>
  </si>
  <si>
    <t>Lovers That Come And Go (180g Vinyl)</t>
  </si>
  <si>
    <t>Tim Ayre</t>
  </si>
  <si>
    <t>Modern Life (Ltd. 12") (RSD21)</t>
  </si>
  <si>
    <t>Chrystabell Sings The Cure</t>
  </si>
  <si>
    <t>Des Jeunes Gens Mödernes Vol. 3 (1978-1983)</t>
  </si>
  <si>
    <t>Calypso &amp; Alex</t>
  </si>
  <si>
    <t>Solo Tu (RSD20)</t>
  </si>
  <si>
    <t>Lullaby / Dressing Up  (Ltd. 7") (RSD21)</t>
  </si>
  <si>
    <t>Girls &amp; Boys (Ltd. 7") (RSD21)</t>
  </si>
  <si>
    <t>Live At The Whiskey A Go-Go ‘79 (Ltd. Red LP)</t>
  </si>
  <si>
    <t>Double Helice (White Vinyl)</t>
  </si>
  <si>
    <t>Dashiell Hedayat</t>
  </si>
  <si>
    <t>Father (Ltd. EP) (RSD21)</t>
  </si>
  <si>
    <t>Layers (Clear Vinyl)</t>
  </si>
  <si>
    <t>The Essential Works 1947-1956</t>
  </si>
  <si>
    <t>The Essential Works 1926-1968</t>
  </si>
  <si>
    <t>Louis Armstrong, Ella Fitzgerald &amp; Friends</t>
  </si>
  <si>
    <t>The Essential Jazz Duos 1938-1957</t>
  </si>
  <si>
    <t>The Essential Works 1943-1955</t>
  </si>
  <si>
    <t>Jazz Bossa Nova - The Essential Works 1958-1962</t>
  </si>
  <si>
    <t>The Essential Works 1955-1962</t>
  </si>
  <si>
    <t>The Essential Works 1954-1962</t>
  </si>
  <si>
    <t xml:space="preserve">John Coltrane </t>
  </si>
  <si>
    <t>Essential Works: 1952-1962</t>
  </si>
  <si>
    <t>Essential Works: 1954-1959 (2LP)</t>
  </si>
  <si>
    <t>Essential Works: 1952-1961</t>
  </si>
  <si>
    <t>Essential Works: 1944-1962 (2LP)</t>
  </si>
  <si>
    <t>Essential Works: 1937-1958 (2LP)</t>
  </si>
  <si>
    <t>The Essential Works 1954-1962 (Ltd.)</t>
  </si>
  <si>
    <t>The Essential Works 1955-1962 (Ltd.)</t>
  </si>
  <si>
    <t>Essential Works: 1955-1962 (Ltd.)</t>
  </si>
  <si>
    <t>Essential Works: 1961-1962 (Ltd.)</t>
  </si>
  <si>
    <t>Essential Works: 1960-1962 (Crystal Clear Vinyl)</t>
  </si>
  <si>
    <t>Essential Works: 1959-1962 (2LP)</t>
  </si>
  <si>
    <t>Essential Works: 1952-1962 (2LP)</t>
  </si>
  <si>
    <t>Mad Tribe</t>
  </si>
  <si>
    <t>Spaced Out (Remastered Red+Blue 2LP Gatefold)</t>
  </si>
  <si>
    <t>Tone Spliff</t>
  </si>
  <si>
    <t>Ardore Melodico (Green Vinyl 2LP)</t>
  </si>
  <si>
    <t>Seguridad (White Vinyl)</t>
  </si>
  <si>
    <t>ewon12bit</t>
  </si>
  <si>
    <t>One Time For Your Mind</t>
  </si>
  <si>
    <t>OST/Jb Hanak</t>
  </si>
  <si>
    <t>Une Derniere Fois (Ltd. Green+Yellow LP Gatefold)</t>
  </si>
  <si>
    <t xml:space="preserve">Michel Magne </t>
  </si>
  <si>
    <t>Les Misérables 1982</t>
  </si>
  <si>
    <t xml:space="preserve">Moshe Mouse / Don Juan </t>
  </si>
  <si>
    <t>OST/Michel Magne</t>
  </si>
  <si>
    <t>Moshe Mouse Crucifixion (Remastered)</t>
  </si>
  <si>
    <t>Emmanuelle II (OST) (Ltd. LP) (RSD21)</t>
  </si>
  <si>
    <t>Capot Pointu (Ltd. White LP)</t>
  </si>
  <si>
    <t>Russia Melodia (Ltd. Transparent Red 7“)</t>
  </si>
  <si>
    <t>Live At Olympia, Paris '91</t>
  </si>
  <si>
    <t>Live At The Whiskey A Go-Go (White Vinyl)</t>
  </si>
  <si>
    <t>OST/Danny Elfman, Howard Shore, Stephen Sondheim</t>
  </si>
  <si>
    <t>The World Of Tim Burton (Transparent Green 2LP)</t>
  </si>
  <si>
    <t>Music Of Game Of Thrones (Gatefold White 2LP)</t>
  </si>
  <si>
    <t xml:space="preserve">Shiro Games </t>
  </si>
  <si>
    <t xml:space="preserve">Northguard </t>
  </si>
  <si>
    <t>Manu DIbango</t>
  </si>
  <si>
    <t>Live 1969/70</t>
  </si>
  <si>
    <t>My Girl Hates My Heroin (Red &amp; Black Splatter LP)</t>
  </si>
  <si>
    <t>Gone Clear (2LP Gatefold)</t>
  </si>
  <si>
    <t>Afrovision (Red Vinyl)</t>
  </si>
  <si>
    <t>Manu Dibango &amp; El Cuarteto Patria</t>
  </si>
  <si>
    <t>CubAfrica (Ltd. 2LP) (RSD21)</t>
  </si>
  <si>
    <t>Dustin O'Halloran</t>
  </si>
  <si>
    <t>Piano Solos</t>
  </si>
  <si>
    <t>Freedom Fighters</t>
  </si>
  <si>
    <t>Era (Gatefold 2LP)</t>
  </si>
  <si>
    <t>TORRES (Baby Blue Vinyl)</t>
  </si>
  <si>
    <t>Nouvelle Vague (Transparent Vinyl LP+MP3)</t>
  </si>
  <si>
    <t>The Mighty Diamonds</t>
  </si>
  <si>
    <t>90s</t>
  </si>
  <si>
    <t>Lost Found 2 (White+Black Marbled Vinyl)</t>
  </si>
  <si>
    <t>Dj Cam</t>
  </si>
  <si>
    <t xml:space="preserve">Tropical Gypsy </t>
  </si>
  <si>
    <t>Lolita Chick '68</t>
  </si>
  <si>
    <t>La Ruta (Sean Johnston &amp; Martyn Walsh)</t>
  </si>
  <si>
    <t>iLa Ruta!</t>
  </si>
  <si>
    <t>Til The End Of The Night</t>
  </si>
  <si>
    <t>Mansfield.TYA</t>
  </si>
  <si>
    <t>Monument Ordinaire</t>
  </si>
  <si>
    <t>The Supermen Lovers</t>
  </si>
  <si>
    <t>Clock Sucker</t>
  </si>
  <si>
    <t>po-lar-i-ty</t>
  </si>
  <si>
    <t>we-are-brothers (Ltd. Ed.)</t>
  </si>
  <si>
    <t>Unités janvier</t>
  </si>
  <si>
    <t>TOT Janvier</t>
  </si>
  <si>
    <t>Unités Fev</t>
  </si>
  <si>
    <t>TOT Fev</t>
  </si>
  <si>
    <t xml:space="preserve">Unités Mars </t>
  </si>
  <si>
    <t xml:space="preserve">Unts May </t>
  </si>
  <si>
    <t xml:space="preserve">Tot May </t>
  </si>
  <si>
    <t xml:space="preserve">Units Juin </t>
  </si>
  <si>
    <t xml:space="preserve">Tot Juin </t>
  </si>
  <si>
    <t>The French Mademoiselles</t>
  </si>
  <si>
    <t>Femmes De Paris (White LP Gatefold)</t>
  </si>
  <si>
    <t>Play It Like Jacqueline (Remix Album) (RSD22)</t>
  </si>
  <si>
    <t>Akale Wube &amp; Manu Dibango</t>
  </si>
  <si>
    <t>Anbessa (Glitter Gold Coloured Vinyl) (RSD22)</t>
  </si>
  <si>
    <t>Amsterdam (Unreleased Live Tracks 1965) (Beige LP)</t>
  </si>
  <si>
    <t>The Godfather Trilogy (Blood Red Splatter 2LP Gf.)</t>
  </si>
  <si>
    <t>The Indiana Jones Trilogy (Red 2LP Gatefold)</t>
  </si>
  <si>
    <t>Lawrence Of Arabia (Purple 2LP)</t>
  </si>
  <si>
    <t>DJ Cam Quartet</t>
  </si>
  <si>
    <t>Diggin (Remastered Electric Blue Vinyl LP) (RSD22)</t>
  </si>
  <si>
    <t>Darius</t>
  </si>
  <si>
    <t>Velour (Handnumbered 180g Vinyl)</t>
  </si>
  <si>
    <t>Trickster (Ltd. Edition 2LP)</t>
  </si>
  <si>
    <t>Keith &amp; Tex</t>
  </si>
  <si>
    <t>Redux (Reissue)</t>
  </si>
  <si>
    <t>Live In Sydney '21 (Yellow Vinyl 3LP Trifold)</t>
  </si>
  <si>
    <t>Message To Bears</t>
  </si>
  <si>
    <t>Folding Leaves (180g Blue LP/10th Anniversary Ed.)</t>
  </si>
  <si>
    <t>The Greenwich Session (Gatefold 2LP)</t>
  </si>
  <si>
    <t>Molecule Presents: Music For Containment (4LP Box)</t>
  </si>
  <si>
    <t>Maddie Jay</t>
  </si>
  <si>
    <t>CMYK (Yellow Vinyl)</t>
  </si>
  <si>
    <t>Les McCann featuring Lou Rawls</t>
  </si>
  <si>
    <t>Essential Works 1960-1962</t>
  </si>
  <si>
    <t>Essential Works: 1941-1960 (2LP)</t>
  </si>
  <si>
    <t>OST/Raymond Lefevre</t>
  </si>
  <si>
    <t>La Soupe Aux Choux (Remastered Green 12'')</t>
  </si>
  <si>
    <t>Bilitis (OST) (RSD22)</t>
  </si>
  <si>
    <t>Chomp 2 (2LP)</t>
  </si>
  <si>
    <t>Rebirth Of Cool (Ltd. Purple Vinyl LP)</t>
  </si>
  <si>
    <t>Africadelic (180g Orange+Yellow Splatter Vinyl)</t>
  </si>
  <si>
    <t>David M. Allen</t>
  </si>
  <si>
    <t>The DNA Of DMA (RSD22)</t>
  </si>
  <si>
    <t>Kind Of Blue (Vinyl Story / LP+Print)</t>
  </si>
  <si>
    <t>Catalog No.</t>
  </si>
  <si>
    <t>Unités Sept</t>
  </si>
  <si>
    <t>Total Sept</t>
  </si>
  <si>
    <t>Unités Oct</t>
  </si>
  <si>
    <t>Total Oct</t>
  </si>
  <si>
    <t>Unités Nov</t>
  </si>
  <si>
    <t>Total Nov</t>
  </si>
  <si>
    <t xml:space="preserve">Unités Février </t>
  </si>
  <si>
    <t xml:space="preserve">Total Février </t>
  </si>
  <si>
    <t xml:space="preserve">Unités May </t>
  </si>
  <si>
    <t>Total May</t>
  </si>
  <si>
    <t>GNK (LP)</t>
  </si>
  <si>
    <t>AAP3035004</t>
  </si>
  <si>
    <t>VA - 35 - 004 (EP)</t>
  </si>
  <si>
    <t>DJ Pierre, Phuture</t>
  </si>
  <si>
    <t>Femme de Paris  (LP)RSD2021</t>
  </si>
  <si>
    <t>ANT2203161LP</t>
  </si>
  <si>
    <t>Jacqueline Taieb (LP) RSD</t>
  </si>
  <si>
    <t>Play it like Jacqueline</t>
  </si>
  <si>
    <t>Fish Outta Water(2LP)</t>
  </si>
  <si>
    <t>Charli 2NA</t>
  </si>
  <si>
    <t>CR251</t>
  </si>
  <si>
    <t>Chillhop Essential Springs 2021 (2LP) DELETED</t>
  </si>
  <si>
    <t>CR286</t>
  </si>
  <si>
    <t>Chillhop Essentials Fall 2021 (2LP)</t>
  </si>
  <si>
    <t>CS8334</t>
  </si>
  <si>
    <t>Anbessa (LP) RSD</t>
  </si>
  <si>
    <t>À la maison de la radio (Pink Edition)</t>
  </si>
  <si>
    <t>Serge Gainsbourg (pink edition)</t>
  </si>
  <si>
    <t>The Complete Harry Potter Film Music Collection (3LP)</t>
  </si>
  <si>
    <t>City of Prague Philharmonic Orchestra THE</t>
  </si>
  <si>
    <t>DFLP003</t>
  </si>
  <si>
    <t>Star Wars (2LP)</t>
  </si>
  <si>
    <t>Music from the films of James Bond (2LP)</t>
  </si>
  <si>
    <t>City of Prague Philharmonic Orchestra and London Music Works THE</t>
  </si>
  <si>
    <t>DFLP011</t>
  </si>
  <si>
    <t>Music from the Twilight Saga (2LP)</t>
  </si>
  <si>
    <t>City of Prague Philarmonic orcherstra THE</t>
  </si>
  <si>
    <t>The Hobbit &amp; The Lord of the Rings - Film Music Collection  (2LP)</t>
  </si>
  <si>
    <t>The Complete Harry Potter Film Music Collection (4LP)</t>
  </si>
  <si>
    <t>DFLPKG002</t>
  </si>
  <si>
    <t>Live in Adelaide '19 (3LP) DELETED</t>
  </si>
  <si>
    <t>Diggin (LP) RSD</t>
  </si>
  <si>
    <t>Dj Cam Quartet</t>
  </si>
  <si>
    <t>My Cup Runneth Over (LP)RSD2021</t>
  </si>
  <si>
    <t>DIGLPKG002</t>
  </si>
  <si>
    <t>Live in Adelaide '19 (3LP COL)</t>
  </si>
  <si>
    <t>Teenage Gizzard (LP)</t>
  </si>
  <si>
    <t>Live in Melbourne 21' (3LP) DELETE WHEN SOLD-NO MORE</t>
  </si>
  <si>
    <t>EB160</t>
  </si>
  <si>
    <t>Repulse Reggae Classics  (LP)</t>
  </si>
  <si>
    <t>ED122</t>
  </si>
  <si>
    <t>Still got it  (EP)</t>
  </si>
  <si>
    <t>Slybefore the family stone (LP)</t>
  </si>
  <si>
    <t>Sly</t>
  </si>
  <si>
    <t>The 12 Year Old Genius (LP)</t>
  </si>
  <si>
    <t>JM001</t>
  </si>
  <si>
    <t>Jazz Monuments  (4LP BOX)</t>
  </si>
  <si>
    <t>Live in Sydney '21 (3LP)</t>
  </si>
  <si>
    <t>KME292</t>
  </si>
  <si>
    <t>Modern Life (EP)RSD2021</t>
  </si>
  <si>
    <t>KMS817</t>
  </si>
  <si>
    <t>Off Dat (EP)RSD2021</t>
  </si>
  <si>
    <t>Matveï</t>
  </si>
  <si>
    <t>KW023LP</t>
  </si>
  <si>
    <t>Version Française (LP)</t>
  </si>
  <si>
    <t>KW150</t>
  </si>
  <si>
    <t>Lullaby + Dressing Up (EP)RSD2021</t>
  </si>
  <si>
    <t>Girls and Boys (EP)RSD2021</t>
  </si>
  <si>
    <t>Lolita5037LP</t>
  </si>
  <si>
    <t>Live at the Whiskey a Go-Go '79  (LP)</t>
  </si>
  <si>
    <t>LP345001LP</t>
  </si>
  <si>
    <t>Piano Solo (LP)</t>
  </si>
  <si>
    <t>René Uretreger</t>
  </si>
  <si>
    <t>MAN2103242LP</t>
  </si>
  <si>
    <t>Obsolete (LP)RSD2021</t>
  </si>
  <si>
    <t>The hunt for the gingerbread man  (2LP) DELETED</t>
  </si>
  <si>
    <t>MF Grim</t>
  </si>
  <si>
    <t>MF054</t>
  </si>
  <si>
    <t>Music For Containment (4LP)</t>
  </si>
  <si>
    <t>MM012</t>
  </si>
  <si>
    <t>Father  (EP)RSD2021</t>
  </si>
  <si>
    <t>Layers (LP)</t>
  </si>
  <si>
    <t>MM015CD</t>
  </si>
  <si>
    <t>Layers (CD)</t>
  </si>
  <si>
    <t>The songbook 1956 - 1959  (LP)</t>
  </si>
  <si>
    <t>MOJ102</t>
  </si>
  <si>
    <t>1951 - 1959 The Essential works  (LP)</t>
  </si>
  <si>
    <t>MOJ112</t>
  </si>
  <si>
    <t>1955 - 1962 The Essential works(2LP)</t>
  </si>
  <si>
    <t>MOR907</t>
  </si>
  <si>
    <t>Essential Works 1952 - 1962 (2LP)</t>
  </si>
  <si>
    <t>MOJ113</t>
  </si>
  <si>
    <t>The Essential Works: 1954 - 1962(2LP)</t>
  </si>
  <si>
    <t>MOJ116</t>
  </si>
  <si>
    <t>Essential Works 1952 - 1962(2LP)</t>
  </si>
  <si>
    <t>MOJ117</t>
  </si>
  <si>
    <t>Essential Works 1954 - 1959 (2LP)</t>
  </si>
  <si>
    <t>MOJ119</t>
  </si>
  <si>
    <t>Essential Works : 1941 - 1960  (2LP)</t>
  </si>
  <si>
    <t>MOJ121</t>
  </si>
  <si>
    <t>Essential Works 1944 - 1962 (2LP)</t>
  </si>
  <si>
    <t>MOR901</t>
  </si>
  <si>
    <t>Essential works: 1954 - 1962(2LP)</t>
  </si>
  <si>
    <t>MOR902</t>
  </si>
  <si>
    <t>The Essential works : 1955 - 1962(2LP)</t>
  </si>
  <si>
    <t>MOR903</t>
  </si>
  <si>
    <t>Essential Works 1955 - 1962(2LP)</t>
  </si>
  <si>
    <t>MOR904</t>
  </si>
  <si>
    <t>Essential Works 1961-1962 (2LP)</t>
  </si>
  <si>
    <t>MOR905</t>
  </si>
  <si>
    <t>Essential Works  (2LP)</t>
  </si>
  <si>
    <t>MOR906</t>
  </si>
  <si>
    <t>Essential Works 1959 - 1962 (2LP)</t>
  </si>
  <si>
    <t>PGOF</t>
  </si>
  <si>
    <t>Une Dernière Fois (Bande Originale du film)  (LP)</t>
  </si>
  <si>
    <t>JB Hannak</t>
  </si>
  <si>
    <t>Don Juan 1973 (Bande Originale du film) (LP)</t>
  </si>
  <si>
    <t>Bilitis  (LP) RSD</t>
  </si>
  <si>
    <t>Rebith2021</t>
  </si>
  <si>
    <t>Rebirth of Cool  (LP)</t>
  </si>
  <si>
    <t>Russia Melodia  (LP)</t>
  </si>
  <si>
    <t>Live 1969/1970  (LP)</t>
  </si>
  <si>
    <t>My girl hates my heroin (LP)</t>
  </si>
  <si>
    <t>Stooges THE</t>
  </si>
  <si>
    <t>Live at Whiskey A Gogo (LP)</t>
  </si>
  <si>
    <t>SILKED6056B</t>
  </si>
  <si>
    <t>Music of Game of Thrones (2LP)</t>
  </si>
  <si>
    <t>Afrovision  (CD)</t>
  </si>
  <si>
    <t>SI2106101</t>
  </si>
  <si>
    <t>The World of Tim Burton  (2LP)</t>
  </si>
  <si>
    <t>Danny Elfman, Howard Shore</t>
  </si>
  <si>
    <t>SMV01B</t>
  </si>
  <si>
    <t>Waka Juju (LP)</t>
  </si>
  <si>
    <t>Manu Dibango (Repress)</t>
  </si>
  <si>
    <t>Gone Clear (2LP)</t>
  </si>
  <si>
    <t>Afrovision  (LP) DELETED</t>
  </si>
  <si>
    <t>Cubafrica (2LP)RSD2021</t>
  </si>
  <si>
    <t>THMSLP001</t>
  </si>
  <si>
    <t>Ladies First (2LP)RSD2021</t>
  </si>
  <si>
    <t>Jack The Ripper</t>
  </si>
  <si>
    <t>Son Of  (LP) RSD</t>
  </si>
  <si>
    <t>TPK001LP</t>
  </si>
  <si>
    <t>Nouvelle Vague (LP)</t>
  </si>
  <si>
    <t>Tropical Gypsy (LP)RSD2021 DELETED</t>
  </si>
  <si>
    <t>VS002</t>
  </si>
  <si>
    <t>Vinyl Story (LP + Book )</t>
  </si>
  <si>
    <t>VS003</t>
  </si>
  <si>
    <t>VSUK001</t>
  </si>
  <si>
    <t>Vinyl Story (English Version) (LP + Book )</t>
  </si>
  <si>
    <t>SKU</t>
  </si>
  <si>
    <t>EAN BARCODE</t>
  </si>
  <si>
    <t>Janv qty</t>
  </si>
  <si>
    <t>Janv value</t>
  </si>
  <si>
    <t>Fev qty</t>
  </si>
  <si>
    <t>Fev value</t>
  </si>
  <si>
    <t>Mars qty</t>
  </si>
  <si>
    <t>Mars value</t>
  </si>
  <si>
    <t>Avril qty</t>
  </si>
  <si>
    <t>Avril value</t>
  </si>
  <si>
    <t>May qty</t>
  </si>
  <si>
    <t>May value</t>
  </si>
  <si>
    <t>June Qty</t>
  </si>
  <si>
    <t xml:space="preserve">June Value </t>
  </si>
  <si>
    <t>DFLP009B</t>
  </si>
  <si>
    <t>AVENGERS (COLORED EDITION)</t>
  </si>
  <si>
    <t>ESSENTIAL WORKS</t>
  </si>
  <si>
    <t>LIVE MELBOURNE</t>
  </si>
  <si>
    <t>KING GIZZARD</t>
  </si>
  <si>
    <t>MOJ122</t>
  </si>
  <si>
    <t>ESSENTIAL WORKS 1944 - 1962</t>
  </si>
  <si>
    <t>LORD OF THE RINGS</t>
  </si>
  <si>
    <t>THE CITY OF PHILHARMONIC ORCHESTRA</t>
  </si>
  <si>
    <t>THE GODFATHER</t>
  </si>
  <si>
    <t>LIVE IN SYDNEY</t>
  </si>
  <si>
    <t>AUX TROIS BAUDETS</t>
  </si>
  <si>
    <t>MODERN TIMES - THE ORIGINAL SO</t>
  </si>
  <si>
    <t>CHARLIE CHAPLIN, CONDUCTED BY ALFRED NEWMAN</t>
  </si>
  <si>
    <t>GAINSBOURG</t>
  </si>
  <si>
    <t>VINYL STORY</t>
  </si>
  <si>
    <t xml:space="preserve">LP + BD </t>
  </si>
  <si>
    <t>PIAF</t>
  </si>
  <si>
    <t>CHILLHOP ESSENTIALS FALL 2021</t>
  </si>
  <si>
    <t>DFINA017CD</t>
  </si>
  <si>
    <t>VINYL STORY (UK VERSION)</t>
  </si>
  <si>
    <t>À LA MAISON DE LA RADIO ÉDITIO</t>
  </si>
  <si>
    <t>DFLPKG007</t>
  </si>
  <si>
    <t>KING GIZZARD AND THE LIZARD WIZARD</t>
  </si>
  <si>
    <t>STAR WARS</t>
  </si>
  <si>
    <t>THE CITY OF PRAGUE PHILHARMONIC ORCHESTRA</t>
  </si>
  <si>
    <t>DFLP005</t>
  </si>
  <si>
    <t>THE CITY OF PRAGUE PHILHARMONI</t>
  </si>
  <si>
    <t>EVA001LPB</t>
  </si>
  <si>
    <t>DEATH TRIP</t>
  </si>
  <si>
    <t>IGGY POP &amp; THE STOOGES</t>
  </si>
  <si>
    <t>KW043</t>
  </si>
  <si>
    <t>JAY-JAY JOHANSON</t>
  </si>
  <si>
    <t>KW070LPB</t>
  </si>
  <si>
    <t>KW110LP</t>
  </si>
  <si>
    <t>LIVE AT THE WHISKEY A GO-GO '7</t>
  </si>
  <si>
    <t>THE SONGBOOK 1956 - 1959</t>
  </si>
  <si>
    <t>1951 - 1959: THE ESSENTIAL WOR</t>
  </si>
  <si>
    <t>THE ESSENTIAL WORKS: 1928 - 19</t>
  </si>
  <si>
    <t>1957 - 1962 THE ESSENTIAL WORK</t>
  </si>
  <si>
    <t>JAZZ DUOS: 1938 - 1957 THE ESS</t>
  </si>
  <si>
    <t>LOUIS ARMSTRONG, ELLA FITZGERALD &amp; FRIENDS</t>
  </si>
  <si>
    <t>MOJ108</t>
  </si>
  <si>
    <t>1943 - 1955 : THE ESSENTIAL WO</t>
  </si>
  <si>
    <t>1962 THE ESSENTIAL WORKS</t>
  </si>
  <si>
    <t>STAN GETZ</t>
  </si>
  <si>
    <t>1955 - 1962 : THE ESSENTIAL WO</t>
  </si>
  <si>
    <t>ESSENTIAL WORKS : 1954 - 1962</t>
  </si>
  <si>
    <t>ESSENTIAL WORKS : 1955 - 1962</t>
  </si>
  <si>
    <t>ESSENTIAL WORKS 1961 - 1962</t>
  </si>
  <si>
    <t>RUSSIA MELODIA</t>
  </si>
  <si>
    <t>MS</t>
  </si>
  <si>
    <t>LIVE 1969/1970</t>
  </si>
  <si>
    <t>MY GIRL HATES MY HEROIN</t>
  </si>
  <si>
    <t>SMV01CD</t>
  </si>
  <si>
    <t>SOUND TRIBE SECTOR 9 ¿</t>
  </si>
  <si>
    <t>MY CUP RUNNETH OVER</t>
  </si>
  <si>
    <t>WAILERS &amp; U-ROY</t>
  </si>
  <si>
    <t>JMLP001</t>
  </si>
  <si>
    <t>LULLABY + DRESSING UP</t>
  </si>
  <si>
    <t>MAN2103242-LP</t>
  </si>
  <si>
    <t>LOUIS ARMSTRONG - 1926 - 1968</t>
  </si>
  <si>
    <t>MOJ110</t>
  </si>
  <si>
    <t>THE ESSENTIAL WORKS 1931 - 201</t>
  </si>
  <si>
    <t>THE ESSENTIAL WORKS: 1954 - 19</t>
  </si>
  <si>
    <t>MOJ120</t>
  </si>
  <si>
    <t>ESSENTIAL WORKS: 1952- 1961</t>
  </si>
  <si>
    <t>DANNY ELFMAN, HOWARD SHORE</t>
  </si>
  <si>
    <t>CUBAFRICA</t>
  </si>
  <si>
    <t>LADIES FIRST</t>
  </si>
  <si>
    <t>AFRICADELIC</t>
  </si>
  <si>
    <t>KW070CD</t>
  </si>
  <si>
    <t>KW110CD</t>
  </si>
  <si>
    <t>THE GREATEST HARRY POTTER MUSIC FILM COLLECTION</t>
  </si>
  <si>
    <t>DJ KRUSH</t>
  </si>
  <si>
    <t>TRICKSTER</t>
  </si>
  <si>
    <t>THE HOBBIT &amp; LORD OF THE RINGS FILM MUSIC COLLECTION</t>
  </si>
  <si>
    <t>ESSENTIAL WORKS 1941 - 1960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</si>
</sst>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 yyyy"/>
    <numFmt numFmtId="165" formatCode="#,##0.00\ [$€-1]"/>
    <numFmt numFmtId="166" formatCode="#,##0.00&quot;€&quot;"/>
    <numFmt numFmtId="167" formatCode="dd/mm/yyyy"/>
    <numFmt numFmtId="168" formatCode="_(* #,##0.00_)\ [$€-1]_);\(#,##0.00\)\ [$€-1]_);_(* &quot;-&quot;??_)\ [$€-1]_);_(@"/>
    <numFmt numFmtId="169" formatCode="mmm yyyy"/>
    <numFmt numFmtId="170" formatCode="&quot;€&quot;#,##0.00"/>
  </numFmts>
  <fonts count="62">
    <font>
      <sz val="10.0"/>
      <color rgb="FF000000"/>
      <name val="Verdana"/>
      <scheme val="minor"/>
    </font>
    <font>
      <color rgb="FF000000"/>
      <name val="Verdana"/>
      <scheme val="minor"/>
    </font>
    <font>
      <b/>
      <color rgb="FF000000"/>
      <name val="Verdana"/>
      <scheme val="minor"/>
    </font>
    <font>
      <i/>
      <sz val="8.0"/>
      <color rgb="FF000000"/>
      <name val="Verdana"/>
      <scheme val="minor"/>
    </font>
    <font>
      <i/>
      <color rgb="FF000000"/>
      <name val="Verdana"/>
      <scheme val="minor"/>
    </font>
    <font>
      <color theme="1"/>
      <name val="Verdana"/>
      <scheme val="minor"/>
    </font>
    <font>
      <color rgb="FF233A44"/>
      <name val="Verdana"/>
      <scheme val="minor"/>
    </font>
    <font>
      <color rgb="FF000000"/>
      <name val="Arial"/>
    </font>
    <font>
      <sz val="11.0"/>
      <color rgb="FF000000"/>
      <name val="Arial"/>
    </font>
    <font>
      <sz val="11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</font>
    <font>
      <i/>
      <color rgb="FF000000"/>
      <name val="Verdana"/>
    </font>
    <font>
      <color rgb="FF000000"/>
      <name val="Verdana"/>
    </font>
    <font>
      <b/>
      <color rgb="FF000000"/>
      <name val="Verdana"/>
    </font>
    <font>
      <sz val="9.0"/>
      <color theme="1"/>
      <name val="Helvetica"/>
    </font>
    <font>
      <b/>
      <sz val="9.0"/>
      <color theme="1"/>
      <name val="Helvetica"/>
    </font>
    <font>
      <sz val="9.0"/>
      <color rgb="FF339966"/>
      <name val="Helvetica"/>
    </font>
    <font>
      <sz val="9.0"/>
      <color rgb="FFFF0000"/>
      <name val="Helvetica"/>
    </font>
    <font>
      <sz val="9.0"/>
      <color rgb="FFFF6600"/>
      <name val="Helvetica"/>
    </font>
    <font>
      <color theme="1"/>
      <name val="Arial"/>
    </font>
    <font>
      <sz val="9.0"/>
      <color theme="1"/>
      <name val="Arial"/>
    </font>
    <font>
      <sz val="8.0"/>
      <color rgb="FF000000"/>
      <name val="&quot;Helvetica Neue&quot;"/>
    </font>
    <font>
      <sz val="9.0"/>
      <color theme="1"/>
      <name val="Verdana"/>
      <scheme val="minor"/>
    </font>
    <font>
      <color rgb="FF000000"/>
      <name val="Roboto"/>
    </font>
    <font>
      <b/>
      <color theme="1"/>
      <name val="Arial"/>
    </font>
    <font>
      <b/>
      <sz val="8.0"/>
      <color rgb="FF000000"/>
      <name val="Roboto"/>
    </font>
    <font>
      <color rgb="FFFFFFFF"/>
      <name val="Arial"/>
    </font>
    <font>
      <sz val="8.0"/>
      <color rgb="FF000000"/>
      <name val="Helvetica Neue"/>
    </font>
    <font>
      <sz val="8.0"/>
      <color rgb="FF000000"/>
      <name val="Arial"/>
    </font>
    <font>
      <sz val="9.0"/>
      <color rgb="FF000000"/>
      <name val="Arial"/>
    </font>
    <font>
      <sz val="9.0"/>
      <color rgb="FF333333"/>
      <name val="Arial"/>
    </font>
    <font>
      <sz val="8.0"/>
      <color rgb="FF000000"/>
      <name val="Calibri"/>
    </font>
    <font>
      <sz val="11.0"/>
      <color rgb="FF000000"/>
      <name val="Calibri"/>
    </font>
    <font>
      <color rgb="FF000000"/>
      <name val="Tahoma"/>
    </font>
    <font>
      <sz val="12.0"/>
      <color rgb="FF000000"/>
      <name val="Calibri"/>
    </font>
    <font>
      <b/>
      <sz val="11.0"/>
      <color rgb="FF000000"/>
      <name val="Arial"/>
    </font>
    <font>
      <color rgb="FFFF0000"/>
      <name val="Verdana"/>
      <scheme val="minor"/>
    </font>
    <font>
      <color rgb="FF000000"/>
      <name val="Helvetica"/>
    </font>
    <font>
      <sz val="10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theme="1"/>
      <name val="Verdana"/>
      <scheme val="minor"/>
    </font>
    <font>
      <b/>
      <sz val="10.0"/>
      <color theme="1"/>
      <name val="Calibri"/>
    </font>
    <font>
      <b/>
      <sz val="9.0"/>
      <color theme="1"/>
      <name val="Verdana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9.0"/>
      <color theme="1"/>
      <name val="&quot;Helvetica Neue&quot;"/>
    </font>
    <font>
      <b/>
      <sz val="9.0"/>
      <color theme="1"/>
      <name val="&quot;Helvetica Neue&quot;"/>
    </font>
    <font>
      <b/>
      <sz val="11.0"/>
      <color rgb="FFFFFFFF"/>
      <name val="Arial"/>
    </font>
    <font>
      <b/>
      <sz val="11.0"/>
      <color theme="1"/>
      <name val="Arial"/>
    </font>
    <font>
      <sz val="11.0"/>
      <color rgb="FF7B7B7B"/>
      <name val="Arial"/>
    </font>
    <font>
      <sz val="11.0"/>
      <color theme="1"/>
      <name val="Calibri"/>
    </font>
    <font>
      <color rgb="FF000000"/>
      <name val="Calibri"/>
    </font>
    <font>
      <b/>
      <sz val="14.0"/>
      <color theme="1"/>
      <name val="Calibri"/>
    </font>
    <font>
      <b/>
      <sz val="11.0"/>
      <color theme="1"/>
      <name val="Verdana"/>
      <scheme val="minor"/>
    </font>
    <font>
      <sz val="14.0"/>
      <color rgb="FF000000"/>
      <name val="Calibri"/>
    </font>
    <font>
      <b/>
      <sz val="12.0"/>
      <color rgb="FF000000"/>
      <name val="Calibri"/>
    </font>
    <font>
      <b/>
      <sz val="11.0"/>
      <color rgb="FFFFFFFF"/>
      <name val="Calibri"/>
    </font>
    <font>
      <color theme="0"/>
      <name val="Verdana"/>
      <scheme val="minor"/>
    </font>
    <font>
      <sz val="8.0"/>
      <color theme="1"/>
      <name val="Arial"/>
    </font>
    <font>
      <sz val="9.0"/>
      <color rgb="FF3E3E3E"/>
      <name val="Inter"/>
    </font>
  </fonts>
  <fills count="3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FFCCBC"/>
        <bgColor rgb="FFFFCCBC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  <fill>
      <patternFill patternType="solid">
        <fgColor rgb="FFF0F0F4"/>
        <bgColor rgb="FFF0F0F4"/>
      </patternFill>
    </fill>
    <fill>
      <patternFill patternType="solid">
        <fgColor rgb="FFDFE3E8"/>
        <bgColor rgb="FFDFE3E8"/>
      </patternFill>
    </fill>
    <fill>
      <patternFill patternType="solid">
        <fgColor rgb="FFDBEFF3"/>
        <bgColor rgb="FFDBEFF3"/>
      </patternFill>
    </fill>
    <fill>
      <patternFill patternType="solid">
        <fgColor rgb="FFDFE3E7"/>
        <bgColor rgb="FFDFE3E7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4B5867"/>
        <bgColor rgb="FF4B5867"/>
      </patternFill>
    </fill>
    <fill>
      <patternFill patternType="solid">
        <fgColor rgb="FFEDEDED"/>
        <bgColor rgb="FFEDEDED"/>
      </patternFill>
    </fill>
    <fill>
      <patternFill patternType="solid">
        <fgColor rgb="FFA6A6A6"/>
        <bgColor rgb="FFA6A6A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rgb="FF351C75"/>
        <bgColor rgb="FF351C75"/>
      </patternFill>
    </fill>
  </fills>
  <borders count="85">
    <border/>
    <border>
      <right style="thin">
        <color rgb="FF000000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CCCCCC"/>
      </bottom>
    </border>
    <border>
      <right style="thin">
        <color rgb="FFCCCCCC"/>
      </right>
      <bottom style="thin">
        <color rgb="FFB7B7B7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AC9D9"/>
      </left>
      <top style="thin">
        <color rgb="FF000000"/>
      </top>
      <bottom style="thin">
        <color rgb="FFCAC9D9"/>
      </bottom>
    </border>
    <border>
      <left style="thin">
        <color rgb="FFCAC9D9"/>
      </left>
      <right style="thin">
        <color rgb="FFCAC9D9"/>
      </right>
      <top style="thin">
        <color rgb="FF000000"/>
      </top>
      <bottom style="thin">
        <color rgb="FFCAC9D9"/>
      </bottom>
    </border>
    <border>
      <right style="thin">
        <color rgb="FF696969"/>
      </right>
      <top style="thin">
        <color rgb="FF696969"/>
      </top>
      <bottom style="thin">
        <color rgb="FF696969"/>
      </bottom>
    </border>
    <border>
      <left style="thin">
        <color rgb="FF000000"/>
      </left>
      <right style="thin">
        <color rgb="FF696969"/>
      </right>
      <top style="thin">
        <color rgb="FF696969"/>
      </top>
      <bottom style="thin">
        <color rgb="FF696969"/>
      </bottom>
    </border>
    <border>
      <left style="thin">
        <color rgb="FF000000"/>
      </left>
      <top style="thin">
        <color rgb="FF696969"/>
      </top>
      <bottom style="thin">
        <color rgb="FF696969"/>
      </bottom>
    </border>
    <border>
      <right style="thin">
        <color rgb="FF696969"/>
      </right>
      <top style="thin">
        <color rgb="FF000000"/>
      </top>
      <bottom style="thin">
        <color rgb="FF696969"/>
      </bottom>
    </border>
    <border>
      <left style="thin">
        <color rgb="FF000000"/>
      </left>
      <right style="thin">
        <color rgb="FF696969"/>
      </right>
      <top style="thin">
        <color rgb="FF000000"/>
      </top>
      <bottom style="thin">
        <color rgb="FF696969"/>
      </bottom>
    </border>
    <border>
      <left style="thin">
        <color rgb="FF000000"/>
      </left>
      <top style="thin">
        <color rgb="FF000000"/>
      </top>
      <bottom style="thin">
        <color rgb="FF696969"/>
      </bottom>
    </border>
    <border>
      <left style="thin">
        <color rgb="FF696969"/>
      </left>
      <bottom style="thin">
        <color rgb="FF696969"/>
      </bottom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</border>
    <border>
      <left style="thin">
        <color rgb="FF696969"/>
      </left>
      <top style="thin">
        <color rgb="FF000000"/>
      </top>
      <bottom style="thin">
        <color rgb="FF696969"/>
      </bottom>
    </border>
    <border>
      <left style="thin">
        <color rgb="FF696969"/>
      </left>
      <right style="thin">
        <color rgb="FF696969"/>
      </right>
      <top style="thin">
        <color rgb="FF000000"/>
      </top>
      <bottom style="thin">
        <color rgb="FF696969"/>
      </bottom>
    </border>
    <border>
      <left style="thin">
        <color rgb="FF696969"/>
      </left>
      <top style="thin">
        <color rgb="FF696969"/>
      </top>
      <bottom style="thin">
        <color rgb="FF696969"/>
      </bottom>
    </border>
    <border>
      <left style="thin">
        <color rgb="FF696969"/>
      </left>
      <top style="thin">
        <color rgb="FF696969"/>
      </top>
    </border>
    <border>
      <left style="thin">
        <color rgb="FF000000"/>
      </left>
      <right style="thin">
        <color rgb="FF000000"/>
      </right>
      <top style="thin">
        <color rgb="FFA0ACBA"/>
      </top>
      <bottom style="thin">
        <color rgb="FFA0ACBA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A0ACBA"/>
      </top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CAC9D9"/>
      </right>
      <top style="thin">
        <color rgb="FFCAC9D9"/>
      </top>
      <bottom style="thin">
        <color rgb="FFCAC9D9"/>
      </bottom>
    </border>
    <border>
      <left style="thin">
        <color rgb="FF000000"/>
      </left>
      <right style="thin">
        <color rgb="FFCAC9D9"/>
      </right>
      <top style="thin">
        <color rgb="FF000000"/>
      </top>
      <bottom style="thin">
        <color rgb="FFCAC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EBEBEB"/>
      </left>
      <right style="thin">
        <color rgb="FFEBEBEB"/>
      </right>
      <top style="thin">
        <color rgb="FF000000"/>
      </top>
      <bottom style="thin">
        <color rgb="FFEBEBEB"/>
      </bottom>
    </border>
    <border>
      <left style="thin">
        <color rgb="FF000000"/>
      </left>
      <right style="thin">
        <color rgb="FFEBEBEB"/>
      </right>
      <top style="thin">
        <color rgb="FF000000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thin">
        <color rgb="FF000000"/>
      </top>
    </border>
    <border>
      <left style="thin">
        <color rgb="FF000000"/>
      </left>
      <right style="thin">
        <color rgb="FFEBEBEB"/>
      </right>
      <top style="thin">
        <color rgb="FF000000"/>
      </top>
    </border>
    <border>
      <left style="thin">
        <color rgb="FFEBEBEB"/>
      </left>
      <right style="thin">
        <color rgb="FFEBEBEB"/>
      </right>
      <bottom style="thin">
        <color rgb="FFEBEBEB"/>
      </bottom>
    </border>
    <border>
      <left style="thin">
        <color rgb="FF000000"/>
      </left>
    </border>
    <border>
      <left style="thin">
        <color rgb="FF000000"/>
      </left>
      <right style="thin">
        <color rgb="FFEBEBEB"/>
      </right>
      <top style="thin">
        <color rgb="FFEBEBEB"/>
      </top>
      <bottom style="thin">
        <color rgb="FFEBEBEB"/>
      </bottom>
    </border>
    <border>
      <left style="thin">
        <color rgb="FF000000"/>
      </left>
      <right style="thin">
        <color rgb="FFEBEBEB"/>
      </right>
      <bottom style="thin">
        <color rgb="FFEBEBEB"/>
      </bottom>
    </border>
    <border>
      <left style="thin">
        <color rgb="FF000000"/>
      </left>
      <right style="thin">
        <color rgb="FFCAC9D9"/>
      </right>
      <bottom style="thin">
        <color rgb="FFCAC9D9"/>
      </bottom>
    </border>
    <border>
      <left style="thin">
        <color rgb="FF000000"/>
      </left>
      <right style="thin">
        <color rgb="FFCAC9D9"/>
      </right>
      <top style="thin">
        <color rgb="FFCAC9D9"/>
      </top>
      <bottom style="thin">
        <color rgb="FF000000"/>
      </bottom>
    </border>
    <border>
      <left style="thin">
        <color rgb="FFCAC9D9"/>
      </left>
      <right style="thin">
        <color rgb="FFCAC9D9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0ACBA"/>
      </left>
      <right style="thin">
        <color rgb="FF000000"/>
      </right>
      <top style="thin">
        <color rgb="FFA0ACBA"/>
      </top>
      <bottom style="thin">
        <color rgb="FFA0ACBA"/>
      </bottom>
    </border>
    <border>
      <left style="thin">
        <color rgb="FF000000"/>
      </left>
      <right style="thin">
        <color rgb="FFA0ACBA"/>
      </right>
      <top style="thin">
        <color rgb="FFA0ACBA"/>
      </top>
      <bottom style="thin">
        <color rgb="FFA0ACBA"/>
      </bottom>
    </border>
    <border>
      <left style="thin">
        <color rgb="FF000000"/>
      </left>
      <top style="thin">
        <color rgb="FFA0ACBA"/>
      </top>
      <bottom style="thin">
        <color rgb="FFA0ACBA"/>
      </bottom>
    </border>
    <border>
      <right style="thin">
        <color rgb="FFA0ACBA"/>
      </right>
      <top style="thin">
        <color rgb="FFA0ACBA"/>
      </top>
      <bottom style="thin">
        <color rgb="FFA0ACBA"/>
      </bottom>
    </border>
    <border>
      <left style="thin">
        <color rgb="FF000000"/>
      </left>
      <right style="thin">
        <color rgb="FF000000"/>
      </right>
      <top style="thin">
        <color rgb="FF4472C4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</border>
    <border>
      <left style="thin">
        <color rgb="FFA0ACBA"/>
      </left>
      <right style="thin">
        <color rgb="FF000000"/>
      </right>
      <bottom style="thin">
        <color rgb="FFA0ACBA"/>
      </bottom>
    </border>
    <border>
      <left style="thin">
        <color rgb="FF000000"/>
      </left>
      <right style="thin">
        <color rgb="FF000000"/>
      </right>
      <bottom style="thin">
        <color rgb="FFA0ACBA"/>
      </bottom>
    </border>
    <border>
      <left style="thin">
        <color rgb="FF000000"/>
      </left>
      <right style="thin">
        <color rgb="FFA0ACBA"/>
      </right>
      <bottom style="thin">
        <color rgb="FFA0ACB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BC2E6"/>
      </left>
      <right style="thin">
        <color rgb="FF000000"/>
      </righ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000000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3" fontId="2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0" fontId="5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2" fillId="0" fontId="0" numFmtId="165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1" fillId="0" fontId="0" numFmtId="165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5" numFmtId="165" xfId="0" applyFont="1" applyNumberFormat="1"/>
    <xf borderId="5" fillId="0" fontId="1" numFmtId="166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0" xfId="0" applyFont="1"/>
    <xf borderId="0" fillId="0" fontId="1" numFmtId="165" xfId="0" applyFont="1" applyNumberFormat="1"/>
    <xf borderId="0" fillId="4" fontId="5" numFmtId="0" xfId="0" applyFill="1" applyFont="1"/>
    <xf borderId="0" fillId="4" fontId="5" numFmtId="165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2" fontId="7" numFmtId="165" xfId="0" applyAlignment="1" applyFont="1" applyNumberFormat="1">
      <alignment horizontal="right" readingOrder="0"/>
    </xf>
    <xf borderId="1" fillId="2" fontId="7" numFmtId="165" xfId="0" applyAlignment="1" applyBorder="1" applyFont="1" applyNumberFormat="1">
      <alignment horizontal="right" readingOrder="0"/>
    </xf>
    <xf borderId="6" fillId="0" fontId="1" numFmtId="0" xfId="0" applyAlignment="1" applyBorder="1" applyFont="1">
      <alignment readingOrder="0"/>
    </xf>
    <xf borderId="7" fillId="5" fontId="1" numFmtId="165" xfId="0" applyAlignment="1" applyBorder="1" applyFill="1" applyFont="1" applyNumberFormat="1">
      <alignment horizontal="right" readingOrder="0"/>
    </xf>
    <xf borderId="0" fillId="5" fontId="1" numFmtId="0" xfId="0" applyAlignment="1" applyFont="1">
      <alignment horizontal="right" readingOrder="0"/>
    </xf>
    <xf borderId="0" fillId="5" fontId="1" numFmtId="166" xfId="0" applyAlignment="1" applyFont="1" applyNumberFormat="1">
      <alignment horizontal="right" readingOrder="0"/>
    </xf>
    <xf borderId="0" fillId="5" fontId="1" numFmtId="165" xfId="0" applyAlignment="1" applyFont="1" applyNumberFormat="1">
      <alignment horizontal="right" readingOrder="0"/>
    </xf>
    <xf borderId="1" fillId="5" fontId="1" numFmtId="165" xfId="0" applyAlignment="1" applyBorder="1" applyFont="1" applyNumberFormat="1">
      <alignment horizontal="right" readingOrder="0"/>
    </xf>
    <xf borderId="8" fillId="0" fontId="1" numFmtId="166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horizontal="right" readingOrder="0"/>
    </xf>
    <xf borderId="2" fillId="0" fontId="7" numFmtId="0" xfId="0" applyAlignment="1" applyBorder="1" applyFont="1">
      <alignment readingOrder="0"/>
    </xf>
    <xf borderId="2" fillId="0" fontId="8" numFmtId="0" xfId="0" applyAlignment="1" applyBorder="1" applyFont="1">
      <alignment horizontal="right" readingOrder="0" shrinkToFit="0" vertical="bottom" wrapText="0"/>
    </xf>
    <xf borderId="2" fillId="0" fontId="8" numFmtId="165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1" fillId="0" fontId="8" numFmtId="165" xfId="0" applyAlignment="1" applyBorder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2" fillId="0" fontId="2" numFmtId="0" xfId="0" applyBorder="1" applyFont="1"/>
    <xf borderId="2" fillId="0" fontId="2" numFmtId="165" xfId="0" applyBorder="1" applyFont="1" applyNumberFormat="1"/>
    <xf borderId="0" fillId="0" fontId="2" numFmtId="0" xfId="0" applyFont="1"/>
    <xf borderId="0" fillId="0" fontId="2" numFmtId="165" xfId="0" applyFont="1" applyNumberFormat="1"/>
    <xf borderId="1" fillId="0" fontId="2" numFmtId="165" xfId="0" applyBorder="1" applyFont="1" applyNumberFormat="1"/>
    <xf borderId="0" fillId="0" fontId="10" numFmtId="0" xfId="0" applyFont="1"/>
    <xf borderId="0" fillId="0" fontId="10" numFmtId="165" xfId="0" applyFont="1" applyNumberFormat="1"/>
    <xf borderId="2" fillId="0" fontId="1" numFmtId="0" xfId="0" applyBorder="1" applyFont="1"/>
    <xf borderId="1" fillId="0" fontId="5" numFmtId="0" xfId="0" applyBorder="1" applyFont="1"/>
    <xf borderId="0" fillId="6" fontId="5" numFmtId="0" xfId="0" applyFill="1" applyFont="1"/>
    <xf borderId="0" fillId="6" fontId="5" numFmtId="165" xfId="0" applyFont="1" applyNumberFormat="1"/>
    <xf borderId="2" fillId="7" fontId="1" numFmtId="0" xfId="0" applyAlignment="1" applyBorder="1" applyFill="1" applyFont="1">
      <alignment readingOrder="0"/>
    </xf>
    <xf borderId="2" fillId="7" fontId="1" numFmtId="0" xfId="0" applyAlignment="1" applyBorder="1" applyFont="1">
      <alignment horizontal="center" readingOrder="0"/>
    </xf>
    <xf borderId="0" fillId="7" fontId="5" numFmtId="0" xfId="0" applyAlignment="1" applyFont="1">
      <alignment readingOrder="0"/>
    </xf>
    <xf borderId="0" fillId="7" fontId="5" numFmtId="0" xfId="0" applyAlignment="1" applyFont="1">
      <alignment horizontal="center" readingOrder="0"/>
    </xf>
    <xf borderId="0" fillId="7" fontId="5" numFmtId="0" xfId="0" applyAlignment="1" applyFont="1">
      <alignment horizontal="right" readingOrder="0"/>
    </xf>
    <xf borderId="1" fillId="7" fontId="5" numFmtId="0" xfId="0" applyAlignment="1" applyBorder="1" applyFont="1">
      <alignment horizontal="center" readingOrder="0"/>
    </xf>
    <xf borderId="0" fillId="7" fontId="5" numFmtId="165" xfId="0" applyAlignment="1" applyFont="1" applyNumberFormat="1">
      <alignment horizontal="center"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2" fillId="2" fontId="2" numFmtId="166" xfId="0" applyAlignment="1" applyBorder="1" applyFont="1" applyNumberFormat="1">
      <alignment readingOrder="0"/>
    </xf>
    <xf borderId="0" fillId="0" fontId="10" numFmtId="166" xfId="0" applyAlignment="1" applyFont="1" applyNumberFormat="1">
      <alignment readingOrder="0"/>
    </xf>
    <xf borderId="1" fillId="0" fontId="2" numFmtId="0" xfId="0" applyBorder="1" applyFont="1"/>
    <xf borderId="0" fillId="0" fontId="5" numFmtId="10" xfId="0" applyFont="1" applyNumberFormat="1"/>
    <xf borderId="0" fillId="8" fontId="10" numFmtId="164" xfId="0" applyAlignment="1" applyFill="1" applyFont="1" applyNumberFormat="1">
      <alignment horizontal="left" readingOrder="0"/>
    </xf>
    <xf borderId="2" fillId="9" fontId="11" numFmtId="0" xfId="0" applyAlignment="1" applyBorder="1" applyFill="1" applyFont="1">
      <alignment vertical="bottom"/>
    </xf>
    <xf borderId="4" fillId="9" fontId="11" numFmtId="0" xfId="0" applyAlignment="1" applyBorder="1" applyFont="1">
      <alignment vertical="bottom"/>
    </xf>
    <xf borderId="8" fillId="2" fontId="12" numFmtId="0" xfId="0" applyAlignment="1" applyBorder="1" applyFont="1">
      <alignment vertical="bottom"/>
    </xf>
    <xf borderId="9" fillId="2" fontId="13" numFmtId="0" xfId="0" applyAlignment="1" applyBorder="1" applyFont="1">
      <alignment horizontal="right" vertical="bottom"/>
    </xf>
    <xf borderId="9" fillId="2" fontId="13" numFmtId="165" xfId="0" applyAlignment="1" applyBorder="1" applyFont="1" applyNumberFormat="1">
      <alignment horizontal="right" vertical="bottom"/>
    </xf>
    <xf borderId="8" fillId="10" fontId="12" numFmtId="0" xfId="0" applyAlignment="1" applyBorder="1" applyFill="1" applyFont="1">
      <alignment vertical="bottom"/>
    </xf>
    <xf borderId="9" fillId="10" fontId="13" numFmtId="0" xfId="0" applyAlignment="1" applyBorder="1" applyFont="1">
      <alignment horizontal="right" readingOrder="0" vertical="bottom"/>
    </xf>
    <xf borderId="9" fillId="10" fontId="13" numFmtId="165" xfId="0" applyAlignment="1" applyBorder="1" applyFont="1" applyNumberFormat="1">
      <alignment horizontal="right" vertical="bottom"/>
    </xf>
    <xf borderId="8" fillId="10" fontId="13" numFmtId="0" xfId="0" applyAlignment="1" applyBorder="1" applyFont="1">
      <alignment vertical="bottom"/>
    </xf>
    <xf borderId="9" fillId="10" fontId="13" numFmtId="0" xfId="0" applyAlignment="1" applyBorder="1" applyFont="1">
      <alignment horizontal="right" vertical="bottom"/>
    </xf>
    <xf borderId="10" fillId="10" fontId="13" numFmtId="166" xfId="0" applyAlignment="1" applyBorder="1" applyFont="1" applyNumberFormat="1">
      <alignment horizontal="right" vertical="bottom"/>
    </xf>
    <xf borderId="8" fillId="2" fontId="13" numFmtId="0" xfId="0" applyAlignment="1" applyBorder="1" applyFont="1">
      <alignment vertical="bottom"/>
    </xf>
    <xf borderId="11" fillId="2" fontId="13" numFmtId="0" xfId="0" applyAlignment="1" applyBorder="1" applyFont="1">
      <alignment horizontal="right" vertical="bottom"/>
    </xf>
    <xf borderId="12" fillId="2" fontId="13" numFmtId="165" xfId="0" applyAlignment="1" applyBorder="1" applyFont="1" applyNumberFormat="1">
      <alignment horizontal="right" vertical="bottom"/>
    </xf>
    <xf borderId="9" fillId="10" fontId="13" numFmtId="166" xfId="0" applyAlignment="1" applyBorder="1" applyFont="1" applyNumberFormat="1">
      <alignment horizontal="right" vertical="bottom"/>
    </xf>
    <xf borderId="8" fillId="2" fontId="7" numFmtId="0" xfId="0" applyAlignment="1" applyBorder="1" applyFont="1">
      <alignment vertical="bottom"/>
    </xf>
    <xf borderId="9" fillId="2" fontId="8" numFmtId="0" xfId="0" applyAlignment="1" applyBorder="1" applyFont="1">
      <alignment horizontal="right" vertical="bottom"/>
    </xf>
    <xf borderId="9" fillId="2" fontId="8" numFmtId="165" xfId="0" applyAlignment="1" applyBorder="1" applyFont="1" applyNumberFormat="1">
      <alignment horizontal="right" vertical="bottom"/>
    </xf>
    <xf borderId="8" fillId="11" fontId="13" numFmtId="0" xfId="0" applyAlignment="1" applyBorder="1" applyFill="1" applyFont="1">
      <alignment vertical="bottom"/>
    </xf>
    <xf borderId="9" fillId="11" fontId="13" numFmtId="0" xfId="0" applyAlignment="1" applyBorder="1" applyFont="1">
      <alignment horizontal="right" vertical="bottom"/>
    </xf>
    <xf borderId="9" fillId="11" fontId="13" numFmtId="165" xfId="0" applyAlignment="1" applyBorder="1" applyFont="1" applyNumberFormat="1">
      <alignment horizontal="right" vertical="bottom"/>
    </xf>
    <xf borderId="8" fillId="0" fontId="11" numFmtId="0" xfId="0" applyAlignment="1" applyBorder="1" applyFont="1">
      <alignment vertical="bottom"/>
    </xf>
    <xf borderId="9" fillId="0" fontId="11" numFmtId="0" xfId="0" applyAlignment="1" applyBorder="1" applyFont="1">
      <alignment vertical="bottom"/>
    </xf>
    <xf borderId="8" fillId="7" fontId="13" numFmtId="0" xfId="0" applyAlignment="1" applyBorder="1" applyFont="1">
      <alignment vertical="bottom"/>
    </xf>
    <xf borderId="9" fillId="7" fontId="13" numFmtId="0" xfId="0" applyAlignment="1" applyBorder="1" applyFont="1">
      <alignment horizontal="right" vertical="bottom"/>
    </xf>
    <xf borderId="8" fillId="8" fontId="13" numFmtId="0" xfId="0" applyAlignment="1" applyBorder="1" applyFont="1">
      <alignment vertical="bottom"/>
    </xf>
    <xf borderId="9" fillId="8" fontId="14" numFmtId="0" xfId="0" applyAlignment="1" applyBorder="1" applyFont="1">
      <alignment horizontal="right" vertical="bottom"/>
    </xf>
    <xf borderId="9" fillId="8" fontId="11" numFmtId="0" xfId="0" applyAlignment="1" applyBorder="1" applyFont="1">
      <alignment vertical="bottom"/>
    </xf>
    <xf borderId="0" fillId="0" fontId="5" numFmtId="164" xfId="0" applyAlignment="1" applyFont="1" applyNumberFormat="1">
      <alignment readingOrder="0"/>
    </xf>
    <xf borderId="0" fillId="0" fontId="15" numFmtId="167" xfId="0" applyAlignment="1" applyFont="1" applyNumberFormat="1">
      <alignment horizontal="center" readingOrder="0"/>
    </xf>
    <xf borderId="0" fillId="0" fontId="16" numFmtId="0" xfId="0" applyAlignment="1" applyFont="1">
      <alignment readingOrder="0"/>
    </xf>
    <xf borderId="0" fillId="12" fontId="15" numFmtId="0" xfId="0" applyAlignment="1" applyFill="1" applyFon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13" fillId="0" fontId="15" numFmtId="0" xfId="0" applyAlignment="1" applyBorder="1" applyFont="1">
      <alignment readingOrder="0"/>
    </xf>
    <xf borderId="13" fillId="0" fontId="15" numFmtId="0" xfId="0" applyAlignment="1" applyBorder="1" applyFont="1">
      <alignment horizontal="right" readingOrder="0"/>
    </xf>
    <xf borderId="13" fillId="13" fontId="20" numFmtId="165" xfId="0" applyAlignment="1" applyBorder="1" applyFill="1" applyFont="1" applyNumberFormat="1">
      <alignment readingOrder="0" vertical="bottom"/>
    </xf>
    <xf borderId="13" fillId="14" fontId="21" numFmtId="1" xfId="0" applyAlignment="1" applyBorder="1" applyFill="1" applyFont="1" applyNumberFormat="1">
      <alignment horizontal="right" vertical="bottom"/>
    </xf>
    <xf borderId="13" fillId="14" fontId="20" numFmtId="165" xfId="0" applyAlignment="1" applyBorder="1" applyFont="1" applyNumberFormat="1">
      <alignment horizontal="center" vertical="bottom"/>
    </xf>
    <xf borderId="14" fillId="14" fontId="20" numFmtId="165" xfId="0" applyAlignment="1" applyBorder="1" applyFont="1" applyNumberFormat="1">
      <alignment horizontal="center" readingOrder="0" vertical="bottom"/>
    </xf>
    <xf borderId="15" fillId="15" fontId="20" numFmtId="165" xfId="0" applyAlignment="1" applyBorder="1" applyFill="1" applyFont="1" applyNumberFormat="1">
      <alignment horizontal="center" readingOrder="0" vertical="bottom"/>
    </xf>
    <xf borderId="0" fillId="0" fontId="20" numFmtId="0" xfId="0" applyAlignment="1" applyFont="1">
      <alignment vertical="bottom"/>
    </xf>
    <xf borderId="13" fillId="16" fontId="22" numFmtId="165" xfId="0" applyAlignment="1" applyBorder="1" applyFill="1" applyFont="1" applyNumberFormat="1">
      <alignment vertical="top"/>
    </xf>
    <xf borderId="0" fillId="0" fontId="23" numFmtId="0" xfId="0" applyAlignment="1" applyFont="1">
      <alignment horizontal="right"/>
    </xf>
    <xf borderId="13" fillId="2" fontId="24" numFmtId="0" xfId="0" applyAlignment="1" applyBorder="1" applyFont="1">
      <alignment horizontal="center" readingOrder="0"/>
    </xf>
    <xf borderId="0" fillId="0" fontId="5" numFmtId="0" xfId="0" applyFont="1"/>
    <xf borderId="15" fillId="17" fontId="5" numFmtId="165" xfId="0" applyAlignment="1" applyBorder="1" applyFill="1" applyFont="1" applyNumberFormat="1">
      <alignment horizontal="center"/>
    </xf>
    <xf borderId="2" fillId="2" fontId="24" numFmtId="165" xfId="0" applyAlignment="1" applyBorder="1" applyFont="1" applyNumberFormat="1">
      <alignment horizontal="center" readingOrder="0"/>
    </xf>
    <xf borderId="5" fillId="13" fontId="25" numFmtId="0" xfId="0" applyAlignment="1" applyBorder="1" applyFont="1">
      <alignment vertical="bottom"/>
    </xf>
    <xf borderId="5" fillId="18" fontId="25" numFmtId="0" xfId="0" applyAlignment="1" applyBorder="1" applyFill="1" applyFont="1">
      <alignment horizontal="center" vertical="bottom"/>
    </xf>
    <xf borderId="5" fillId="18" fontId="25" numFmtId="0" xfId="0" applyAlignment="1" applyBorder="1" applyFont="1">
      <alignment horizontal="center" readingOrder="0" vertical="bottom"/>
    </xf>
    <xf borderId="5" fillId="15" fontId="25" numFmtId="0" xfId="0" applyAlignment="1" applyBorder="1" applyFont="1">
      <alignment horizontal="center" readingOrder="0" vertical="bottom"/>
    </xf>
    <xf borderId="13" fillId="16" fontId="26" numFmtId="0" xfId="0" applyAlignment="1" applyBorder="1" applyFont="1">
      <alignment readingOrder="0"/>
    </xf>
    <xf borderId="13" fillId="2" fontId="5" numFmtId="0" xfId="0" applyAlignment="1" applyBorder="1" applyFont="1">
      <alignment horizontal="center" readingOrder="0"/>
    </xf>
    <xf borderId="13" fillId="2" fontId="24" numFmtId="168" xfId="0" applyAlignment="1" applyBorder="1" applyFont="1" applyNumberFormat="1">
      <alignment horizontal="center" readingOrder="0"/>
    </xf>
    <xf borderId="13" fillId="19" fontId="24" numFmtId="165" xfId="0" applyAlignment="1" applyBorder="1" applyFill="1" applyFont="1" applyNumberFormat="1">
      <alignment horizontal="center"/>
    </xf>
    <xf borderId="13" fillId="20" fontId="5" numFmtId="0" xfId="0" applyAlignment="1" applyBorder="1" applyFill="1" applyFont="1">
      <alignment horizontal="center" readingOrder="0"/>
    </xf>
    <xf borderId="13" fillId="19" fontId="24" numFmtId="165" xfId="0" applyAlignment="1" applyBorder="1" applyFont="1" applyNumberFormat="1">
      <alignment horizontal="center" readingOrder="0"/>
    </xf>
    <xf borderId="0" fillId="21" fontId="26" numFmtId="0" xfId="0" applyAlignment="1" applyFill="1" applyFont="1">
      <alignment readingOrder="0"/>
    </xf>
    <xf borderId="0" fillId="21" fontId="5" numFmtId="0" xfId="0" applyAlignment="1" applyFont="1">
      <alignment horizontal="center" readingOrder="0"/>
    </xf>
    <xf borderId="0" fillId="21" fontId="24" numFmtId="0" xfId="0" applyAlignment="1" applyFont="1">
      <alignment horizontal="center" readingOrder="0"/>
    </xf>
    <xf borderId="0" fillId="21" fontId="24" numFmtId="165" xfId="0" applyAlignment="1" applyFont="1" applyNumberFormat="1">
      <alignment horizontal="center"/>
    </xf>
    <xf borderId="16" fillId="13" fontId="20" numFmtId="0" xfId="0" applyAlignment="1" applyBorder="1" applyFont="1">
      <alignment vertical="bottom"/>
    </xf>
    <xf borderId="15" fillId="0" fontId="20" numFmtId="0" xfId="0" applyAlignment="1" applyBorder="1" applyFont="1">
      <alignment vertical="bottom"/>
    </xf>
    <xf borderId="15" fillId="0" fontId="20" numFmtId="0" xfId="0" applyAlignment="1" applyBorder="1" applyFont="1">
      <alignment readingOrder="0" vertical="bottom"/>
    </xf>
    <xf borderId="15" fillId="15" fontId="20" numFmtId="0" xfId="0" applyAlignment="1" applyBorder="1" applyFont="1">
      <alignment readingOrder="0" vertical="bottom"/>
    </xf>
    <xf borderId="13" fillId="12" fontId="27" numFmtId="0" xfId="0" applyAlignment="1" applyBorder="1" applyFont="1">
      <alignment readingOrder="0" vertical="bottom"/>
    </xf>
    <xf borderId="0" fillId="12" fontId="27" numFmtId="0" xfId="0" applyAlignment="1" applyFont="1">
      <alignment readingOrder="0" vertical="bottom"/>
    </xf>
    <xf borderId="0" fillId="16" fontId="22" numFmtId="0" xfId="0" applyAlignment="1" applyFont="1">
      <alignment vertical="top"/>
    </xf>
    <xf borderId="13" fillId="0" fontId="22" numFmtId="0" xfId="0" applyAlignment="1" applyBorder="1" applyFont="1">
      <alignment horizontal="right" vertical="top"/>
    </xf>
    <xf borderId="13" fillId="0" fontId="28" numFmtId="0" xfId="0" applyAlignment="1" applyBorder="1" applyFont="1">
      <alignment horizontal="right" vertical="top"/>
    </xf>
    <xf borderId="15" fillId="0" fontId="7" numFmtId="0" xfId="0" applyAlignment="1" applyBorder="1" applyFont="1">
      <alignment vertical="bottom"/>
    </xf>
    <xf borderId="17" fillId="17" fontId="7" numFmtId="0" xfId="0" applyAlignment="1" applyBorder="1" applyFont="1">
      <alignment horizontal="right" vertical="bottom"/>
    </xf>
    <xf borderId="15" fillId="0" fontId="28" numFmtId="0" xfId="0" applyAlignment="1" applyBorder="1" applyFont="1">
      <alignment horizontal="right" readingOrder="0" vertical="top"/>
    </xf>
    <xf borderId="18" fillId="0" fontId="28" numFmtId="0" xfId="0" applyAlignment="1" applyBorder="1" applyFont="1">
      <alignment horizontal="right" readingOrder="0" vertical="top"/>
    </xf>
    <xf borderId="15" fillId="0" fontId="28" numFmtId="0" xfId="0" applyAlignment="1" applyBorder="1" applyFont="1">
      <alignment horizontal="right" vertical="top"/>
    </xf>
    <xf borderId="13" fillId="0" fontId="20" numFmtId="0" xfId="0" applyAlignment="1" applyBorder="1" applyFont="1">
      <alignment horizontal="right" vertical="bottom"/>
    </xf>
    <xf borderId="13" fillId="16" fontId="29" numFmtId="0" xfId="0" applyAlignment="1" applyBorder="1" applyFont="1">
      <alignment vertical="top"/>
    </xf>
    <xf borderId="15" fillId="0" fontId="28" numFmtId="0" xfId="0" applyAlignment="1" applyBorder="1" applyFont="1">
      <alignment horizontal="right" vertical="top"/>
    </xf>
    <xf borderId="13" fillId="16" fontId="22" numFmtId="0" xfId="0" applyAlignment="1" applyBorder="1" applyFont="1">
      <alignment vertical="top"/>
    </xf>
    <xf borderId="17" fillId="0" fontId="7" numFmtId="0" xfId="0" applyAlignment="1" applyBorder="1" applyFont="1">
      <alignment vertical="bottom"/>
    </xf>
    <xf borderId="18" fillId="0" fontId="28" numFmtId="0" xfId="0" applyAlignment="1" applyBorder="1" applyFont="1">
      <alignment horizontal="right" vertical="top"/>
    </xf>
    <xf borderId="13" fillId="16" fontId="22" numFmtId="0" xfId="0" applyAlignment="1" applyBorder="1" applyFont="1">
      <alignment vertical="top"/>
    </xf>
    <xf borderId="13" fillId="2" fontId="22" numFmtId="0" xfId="0" applyAlignment="1" applyBorder="1" applyFont="1">
      <alignment horizontal="right" vertical="bottom"/>
    </xf>
    <xf borderId="17" fillId="0" fontId="28" numFmtId="0" xfId="0" applyAlignment="1" applyBorder="1" applyFont="1">
      <alignment horizontal="right" vertical="top"/>
    </xf>
    <xf borderId="19" fillId="0" fontId="28" numFmtId="0" xfId="0" applyAlignment="1" applyBorder="1" applyFont="1">
      <alignment horizontal="right" vertical="top"/>
    </xf>
    <xf borderId="17" fillId="0" fontId="28" numFmtId="0" xfId="0" applyAlignment="1" applyBorder="1" applyFont="1">
      <alignment horizontal="right" readingOrder="0" vertical="top"/>
    </xf>
    <xf borderId="19" fillId="0" fontId="28" numFmtId="0" xfId="0" applyAlignment="1" applyBorder="1" applyFont="1">
      <alignment horizontal="right" readingOrder="0" vertical="top"/>
    </xf>
    <xf borderId="17" fillId="0" fontId="28" numFmtId="0" xfId="0" applyAlignment="1" applyBorder="1" applyFont="1">
      <alignment horizontal="right" vertical="top"/>
    </xf>
    <xf borderId="15" fillId="17" fontId="7" numFmtId="0" xfId="0" applyAlignment="1" applyBorder="1" applyFont="1">
      <alignment horizontal="right" vertical="bottom"/>
    </xf>
    <xf borderId="13" fillId="16" fontId="29" numFmtId="0" xfId="0" applyAlignment="1" applyBorder="1" applyFont="1">
      <alignment vertical="top"/>
    </xf>
    <xf borderId="17" fillId="17" fontId="7" numFmtId="0" xfId="0" applyAlignment="1" applyBorder="1" applyFont="1">
      <alignment horizontal="right" readingOrder="0" vertical="bottom"/>
    </xf>
    <xf borderId="13" fillId="16" fontId="22" numFmtId="0" xfId="0" applyAlignment="1" applyBorder="1" applyFont="1">
      <alignment vertical="bottom"/>
    </xf>
    <xf borderId="13" fillId="0" fontId="22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13" fillId="0" fontId="22" numFmtId="0" xfId="0" applyAlignment="1" applyBorder="1" applyFont="1">
      <alignment horizontal="right" readingOrder="0" vertical="center"/>
    </xf>
    <xf borderId="16" fillId="0" fontId="22" numFmtId="0" xfId="0" applyAlignment="1" applyBorder="1" applyFont="1">
      <alignment horizontal="right" readingOrder="0" vertical="center"/>
    </xf>
    <xf borderId="20" fillId="0" fontId="22" numFmtId="0" xfId="0" applyAlignment="1" applyBorder="1" applyFont="1">
      <alignment horizontal="right" readingOrder="0" vertical="center"/>
    </xf>
    <xf borderId="16" fillId="0" fontId="22" numFmtId="0" xfId="0" applyAlignment="1" applyBorder="1" applyFont="1">
      <alignment horizontal="right" vertical="center"/>
    </xf>
    <xf borderId="13" fillId="0" fontId="22" numFmtId="0" xfId="0" applyAlignment="1" applyBorder="1" applyFont="1">
      <alignment horizontal="right" vertical="top"/>
    </xf>
    <xf borderId="13" fillId="0" fontId="22" numFmtId="0" xfId="0" applyAlignment="1" applyBorder="1" applyFont="1">
      <alignment horizontal="right" readingOrder="0" vertical="top"/>
    </xf>
    <xf borderId="16" fillId="0" fontId="22" numFmtId="0" xfId="0" applyAlignment="1" applyBorder="1" applyFont="1">
      <alignment horizontal="right" readingOrder="0" vertical="top"/>
    </xf>
    <xf borderId="20" fillId="0" fontId="22" numFmtId="0" xfId="0" applyAlignment="1" applyBorder="1" applyFont="1">
      <alignment horizontal="right" readingOrder="0" vertical="top"/>
    </xf>
    <xf borderId="16" fillId="0" fontId="22" numFmtId="0" xfId="0" applyAlignment="1" applyBorder="1" applyFont="1">
      <alignment horizontal="right" vertical="top"/>
    </xf>
    <xf borderId="13" fillId="0" fontId="10" numFmtId="0" xfId="0" applyAlignment="1" applyBorder="1" applyFont="1">
      <alignment readingOrder="0"/>
    </xf>
    <xf borderId="13" fillId="0" fontId="10" numFmtId="0" xfId="0" applyBorder="1" applyFont="1"/>
    <xf borderId="13" fillId="0" fontId="5" numFmtId="0" xfId="0" applyBorder="1" applyFont="1"/>
    <xf borderId="0" fillId="0" fontId="10" numFmtId="0" xfId="0" applyAlignment="1" applyFont="1">
      <alignment readingOrder="0"/>
    </xf>
    <xf borderId="0" fillId="2" fontId="30" numFmtId="0" xfId="0" applyAlignment="1" applyFont="1">
      <alignment horizontal="right" readingOrder="0" shrinkToFit="0" vertical="bottom" wrapText="0"/>
    </xf>
    <xf borderId="13" fillId="16" fontId="31" numFmtId="0" xfId="0" applyAlignment="1" applyBorder="1" applyFont="1">
      <alignment horizontal="left" readingOrder="0" shrinkToFit="0" vertical="bottom" wrapText="0"/>
    </xf>
    <xf borderId="13" fillId="2" fontId="31" numFmtId="0" xfId="0" applyAlignment="1" applyBorder="1" applyFont="1">
      <alignment horizontal="left" readingOrder="0" shrinkToFit="0" vertical="bottom" wrapText="0"/>
    </xf>
    <xf borderId="13" fillId="2" fontId="31" numFmtId="0" xfId="0" applyAlignment="1" applyBorder="1" applyFont="1">
      <alignment horizontal="right" readingOrder="0" shrinkToFit="0" vertical="bottom" wrapText="0"/>
    </xf>
    <xf borderId="13" fillId="17" fontId="5" numFmtId="0" xfId="0" applyBorder="1" applyFont="1"/>
    <xf borderId="13" fillId="0" fontId="5" numFmtId="0" xfId="0" applyAlignment="1" applyBorder="1" applyFont="1">
      <alignment readingOrder="0"/>
    </xf>
    <xf borderId="13" fillId="2" fontId="30" numFmtId="0" xfId="0" applyAlignment="1" applyBorder="1" applyFont="1">
      <alignment horizontal="right" readingOrder="0" shrinkToFit="0" vertical="bottom" wrapText="0"/>
    </xf>
    <xf borderId="21" fillId="0" fontId="5" numFmtId="0" xfId="0" applyAlignment="1" applyBorder="1" applyFont="1">
      <alignment readingOrder="0"/>
    </xf>
    <xf borderId="13" fillId="22" fontId="30" numFmtId="0" xfId="0" applyAlignment="1" applyBorder="1" applyFill="1" applyFont="1">
      <alignment horizontal="right" readingOrder="0" shrinkToFit="0" vertical="bottom" wrapText="0"/>
    </xf>
    <xf borderId="13" fillId="22" fontId="31" numFmtId="0" xfId="0" applyAlignment="1" applyBorder="1" applyFont="1">
      <alignment horizontal="left" readingOrder="0" shrinkToFit="0" vertical="bottom" wrapText="0"/>
    </xf>
    <xf borderId="13" fillId="22" fontId="31" numFmtId="0" xfId="0" applyAlignment="1" applyBorder="1" applyFont="1">
      <alignment horizontal="right" readingOrder="0" shrinkToFit="0" vertical="bottom" wrapText="0"/>
    </xf>
    <xf borderId="13" fillId="22" fontId="30" numFmtId="0" xfId="0" applyAlignment="1" applyBorder="1" applyFont="1">
      <alignment horizontal="right" readingOrder="0" shrinkToFit="0" vertical="bottom" wrapText="0"/>
    </xf>
    <xf borderId="13" fillId="2" fontId="30" numFmtId="0" xfId="0" applyAlignment="1" applyBorder="1" applyFont="1">
      <alignment horizontal="right" readingOrder="0" shrinkToFit="0" vertical="bottom" wrapText="0"/>
    </xf>
    <xf borderId="21" fillId="2" fontId="30" numFmtId="0" xfId="0" applyAlignment="1" applyBorder="1" applyFont="1">
      <alignment horizontal="right" readingOrder="0" shrinkToFit="0" vertical="bottom" wrapText="0"/>
    </xf>
    <xf borderId="0" fillId="22" fontId="30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right" readingOrder="0" shrinkToFit="0" vertical="bottom" wrapText="0"/>
    </xf>
    <xf borderId="22" fillId="2" fontId="30" numFmtId="0" xfId="0" applyAlignment="1" applyBorder="1" applyFont="1">
      <alignment horizontal="right" readingOrder="0" shrinkToFit="0" vertical="bottom" wrapText="0"/>
    </xf>
    <xf borderId="23" fillId="22" fontId="30" numFmtId="0" xfId="0" applyAlignment="1" applyBorder="1" applyFont="1">
      <alignment horizontal="right" readingOrder="0" shrinkToFit="0" vertical="bottom" wrapText="0"/>
    </xf>
    <xf borderId="22" fillId="22" fontId="30" numFmtId="0" xfId="0" applyAlignment="1" applyBorder="1" applyFont="1">
      <alignment horizontal="right" readingOrder="0" shrinkToFit="0" vertical="bottom" wrapText="0"/>
    </xf>
    <xf borderId="23" fillId="2" fontId="30" numFmtId="0" xfId="0" applyAlignment="1" applyBorder="1" applyFont="1">
      <alignment horizontal="right" readingOrder="0" shrinkToFit="0" vertical="bottom" wrapText="0"/>
    </xf>
    <xf borderId="21" fillId="2" fontId="5" numFmtId="0" xfId="0" applyAlignment="1" applyBorder="1" applyFont="1">
      <alignment readingOrder="0"/>
    </xf>
    <xf borderId="13" fillId="2" fontId="5" numFmtId="0" xfId="0" applyAlignment="1" applyBorder="1" applyFont="1">
      <alignment readingOrder="0"/>
    </xf>
    <xf borderId="13" fillId="0" fontId="5" numFmtId="0" xfId="0" applyAlignment="1" applyBorder="1" applyFont="1">
      <alignment horizontal="right" readingOrder="0"/>
    </xf>
    <xf borderId="0" fillId="16" fontId="31" numFmtId="0" xfId="0" applyAlignment="1" applyFont="1">
      <alignment horizontal="left" readingOrder="0"/>
    </xf>
    <xf borderId="0" fillId="22" fontId="31" numFmtId="0" xfId="0" applyAlignment="1" applyFont="1">
      <alignment horizontal="left" readingOrder="0" shrinkToFit="0" vertical="bottom" wrapText="0"/>
    </xf>
    <xf borderId="13" fillId="2" fontId="10" numFmtId="0" xfId="0" applyBorder="1" applyFont="1"/>
    <xf borderId="21" fillId="0" fontId="10" numFmtId="0" xfId="0" applyBorder="1" applyFont="1"/>
    <xf borderId="13" fillId="16" fontId="32" numFmtId="0" xfId="0" applyAlignment="1" applyBorder="1" applyFont="1">
      <alignment horizontal="left" readingOrder="0" shrinkToFit="0" vertical="top" wrapText="0"/>
    </xf>
    <xf borderId="13" fillId="0" fontId="32" numFmtId="0" xfId="0" applyAlignment="1" applyBorder="1" applyFont="1">
      <alignment horizontal="left" readingOrder="0" shrinkToFit="0" vertical="top" wrapText="0"/>
    </xf>
    <xf borderId="13" fillId="0" fontId="32" numFmtId="0" xfId="0" applyAlignment="1" applyBorder="1" applyFont="1">
      <alignment horizontal="right" readingOrder="0" shrinkToFit="0" wrapText="0"/>
    </xf>
    <xf borderId="13" fillId="17" fontId="32" numFmtId="0" xfId="0" applyAlignment="1" applyBorder="1" applyFont="1">
      <alignment horizontal="right" readingOrder="0" shrinkToFit="0" wrapText="0"/>
    </xf>
    <xf borderId="13" fillId="16" fontId="5" numFmtId="0" xfId="0" applyAlignment="1" applyBorder="1" applyFont="1">
      <alignment readingOrder="0"/>
    </xf>
    <xf borderId="0" fillId="0" fontId="32" numFmtId="0" xfId="0" applyAlignment="1" applyFont="1">
      <alignment horizontal="left" readingOrder="0" shrinkToFit="0" vertical="top" wrapText="0"/>
    </xf>
    <xf borderId="13" fillId="2" fontId="33" numFmtId="0" xfId="0" applyAlignment="1" applyBorder="1" applyFont="1">
      <alignment horizontal="right" readingOrder="0" shrinkToFit="0" vertical="bottom" wrapText="0"/>
    </xf>
    <xf borderId="0" fillId="0" fontId="32" numFmtId="0" xfId="0" applyAlignment="1" applyFont="1">
      <alignment horizontal="center" readingOrder="0" shrinkToFit="0" wrapText="0"/>
    </xf>
    <xf borderId="0" fillId="0" fontId="32" numFmtId="0" xfId="0" applyAlignment="1" applyFont="1">
      <alignment horizontal="right" readingOrder="0" shrinkToFit="0" wrapText="0"/>
    </xf>
    <xf borderId="24" fillId="16" fontId="34" numFmtId="0" xfId="0" applyAlignment="1" applyBorder="1" applyFont="1">
      <alignment readingOrder="0" shrinkToFit="0" vertical="top" wrapText="0"/>
    </xf>
    <xf borderId="25" fillId="0" fontId="34" numFmtId="0" xfId="0" applyAlignment="1" applyBorder="1" applyFont="1">
      <alignment readingOrder="0" shrinkToFit="0" vertical="top" wrapText="0"/>
    </xf>
    <xf borderId="25" fillId="0" fontId="34" numFmtId="0" xfId="0" applyAlignment="1" applyBorder="1" applyFont="1">
      <alignment horizontal="center" readingOrder="0" shrinkToFit="0" vertical="top" wrapText="0"/>
    </xf>
    <xf borderId="26" fillId="0" fontId="34" numFmtId="0" xfId="0" applyAlignment="1" applyBorder="1" applyFont="1">
      <alignment horizontal="center" readingOrder="0" shrinkToFit="0" vertical="top" wrapText="0"/>
    </xf>
    <xf borderId="13" fillId="0" fontId="7" numFmtId="0" xfId="0" applyAlignment="1" applyBorder="1" applyFont="1">
      <alignment horizontal="right" readingOrder="0" shrinkToFit="0" vertical="bottom" wrapText="0"/>
    </xf>
    <xf borderId="13" fillId="0" fontId="35" numFmtId="0" xfId="0" applyAlignment="1" applyBorder="1" applyFont="1">
      <alignment horizontal="right" readingOrder="0" shrinkToFit="0" vertical="bottom" wrapText="0"/>
    </xf>
    <xf borderId="13" fillId="0" fontId="34" numFmtId="0" xfId="0" applyAlignment="1" applyBorder="1" applyFont="1">
      <alignment horizontal="right" readingOrder="0" shrinkToFit="0" vertical="top" wrapText="0"/>
    </xf>
    <xf borderId="13" fillId="0" fontId="5" numFmtId="0" xfId="0" applyAlignment="1" applyBorder="1" applyFont="1">
      <alignment horizontal="center" readingOrder="0"/>
    </xf>
    <xf borderId="27" fillId="16" fontId="34" numFmtId="0" xfId="0" applyAlignment="1" applyBorder="1" applyFont="1">
      <alignment readingOrder="0" shrinkToFit="0" vertical="top" wrapText="0"/>
    </xf>
    <xf borderId="28" fillId="0" fontId="34" numFmtId="0" xfId="0" applyAlignment="1" applyBorder="1" applyFont="1">
      <alignment readingOrder="0" shrinkToFit="0" vertical="top" wrapText="0"/>
    </xf>
    <xf borderId="28" fillId="0" fontId="34" numFmtId="0" xfId="0" applyAlignment="1" applyBorder="1" applyFont="1">
      <alignment horizontal="center" readingOrder="0" shrinkToFit="0" vertical="top" wrapText="0"/>
    </xf>
    <xf borderId="29" fillId="0" fontId="34" numFmtId="0" xfId="0" applyAlignment="1" applyBorder="1" applyFont="1">
      <alignment horizontal="center" readingOrder="0" shrinkToFit="0" vertical="top" wrapText="0"/>
    </xf>
    <xf borderId="30" fillId="0" fontId="34" numFmtId="0" xfId="0" applyAlignment="1" applyBorder="1" applyFont="1">
      <alignment horizontal="right" readingOrder="0" shrinkToFit="0" vertical="top" wrapText="0"/>
    </xf>
    <xf borderId="13" fillId="0" fontId="34" numFmtId="0" xfId="0" applyAlignment="1" applyBorder="1" applyFont="1">
      <alignment horizontal="center" readingOrder="0" shrinkToFit="0" vertical="top" wrapText="0"/>
    </xf>
    <xf borderId="13" fillId="0" fontId="34" numFmtId="0" xfId="0" applyAlignment="1" applyBorder="1" applyFont="1">
      <alignment horizontal="center" readingOrder="0" shrinkToFit="0" vertical="top" wrapText="0"/>
    </xf>
    <xf borderId="31" fillId="0" fontId="34" numFmtId="0" xfId="0" applyAlignment="1" applyBorder="1" applyFont="1">
      <alignment horizontal="center" readingOrder="0" shrinkToFit="0" vertical="top" wrapText="0"/>
    </xf>
    <xf borderId="32" fillId="0" fontId="34" numFmtId="0" xfId="0" applyAlignment="1" applyBorder="1" applyFont="1">
      <alignment horizontal="right" readingOrder="0" shrinkToFit="0" vertical="top" wrapText="0"/>
    </xf>
    <xf borderId="33" fillId="0" fontId="34" numFmtId="0" xfId="0" applyAlignment="1" applyBorder="1" applyFont="1">
      <alignment horizontal="center" readingOrder="0" shrinkToFit="0" vertical="top" wrapText="0"/>
    </xf>
    <xf borderId="34" fillId="0" fontId="34" numFmtId="0" xfId="0" applyAlignment="1" applyBorder="1" applyFont="1">
      <alignment horizontal="right" readingOrder="0" shrinkToFit="0" vertical="top" wrapText="0"/>
    </xf>
    <xf borderId="34" fillId="0" fontId="34" numFmtId="0" xfId="0" applyAlignment="1" applyBorder="1" applyFont="1">
      <alignment horizontal="center" readingOrder="0" shrinkToFit="0" vertical="top" wrapText="0"/>
    </xf>
    <xf borderId="32" fillId="0" fontId="34" numFmtId="0" xfId="0" applyAlignment="1" applyBorder="1" applyFont="1">
      <alignment horizontal="center" readingOrder="0" shrinkToFit="0" vertical="top" wrapText="0"/>
    </xf>
    <xf borderId="13" fillId="22" fontId="30" numFmtId="0" xfId="0" applyAlignment="1" applyBorder="1" applyFont="1">
      <alignment horizontal="center" readingOrder="0" shrinkToFit="0" vertical="bottom" wrapText="0"/>
    </xf>
    <xf borderId="13" fillId="2" fontId="30" numFmtId="0" xfId="0" applyAlignment="1" applyBorder="1" applyFont="1">
      <alignment horizontal="center" readingOrder="0" shrinkToFit="0" vertical="bottom" wrapText="0"/>
    </xf>
    <xf borderId="0" fillId="0" fontId="34" numFmtId="0" xfId="0" applyAlignment="1" applyFont="1">
      <alignment horizontal="left" readingOrder="0" shrinkToFit="0" vertical="top" wrapText="0"/>
    </xf>
    <xf borderId="13" fillId="0" fontId="1" numFmtId="0" xfId="0" applyAlignment="1" applyBorder="1" applyFont="1">
      <alignment horizontal="right" readingOrder="0"/>
    </xf>
    <xf borderId="35" fillId="0" fontId="34" numFmtId="0" xfId="0" applyAlignment="1" applyBorder="1" applyFont="1">
      <alignment horizontal="right" readingOrder="0" shrinkToFit="0" vertical="top" wrapText="0"/>
    </xf>
    <xf borderId="13" fillId="0" fontId="2" numFmtId="0" xfId="0" applyAlignment="1" applyBorder="1" applyFont="1">
      <alignment horizontal="right"/>
    </xf>
    <xf borderId="13" fillId="0" fontId="10" numFmtId="0" xfId="0" applyAlignment="1" applyBorder="1" applyFont="1">
      <alignment horizontal="right"/>
    </xf>
    <xf borderId="13" fillId="0" fontId="10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8" numFmtId="0" xfId="0" applyAlignment="1" applyBorder="1" applyFont="1">
      <alignment readingOrder="0" shrinkToFit="0" vertical="bottom" wrapText="0"/>
    </xf>
    <xf borderId="13" fillId="0" fontId="8" numFmtId="0" xfId="0" applyAlignment="1" applyBorder="1" applyFont="1">
      <alignment readingOrder="0" vertical="bottom"/>
    </xf>
    <xf borderId="13" fillId="2" fontId="36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/>
    </xf>
    <xf borderId="0" fillId="2" fontId="8" numFmtId="0" xfId="0" applyAlignment="1" applyFont="1">
      <alignment horizontal="right" readingOrder="0" shrinkToFit="0" vertical="bottom" wrapText="0"/>
    </xf>
    <xf borderId="36" fillId="0" fontId="36" numFmtId="0" xfId="0" applyAlignment="1" applyBorder="1" applyFont="1">
      <alignment horizontal="right" readingOrder="0" shrinkToFit="0" vertical="bottom" wrapText="0"/>
    </xf>
    <xf borderId="37" fillId="0" fontId="36" numFmtId="0" xfId="0" applyAlignment="1" applyBorder="1" applyFont="1">
      <alignment horizontal="right" readingOrder="0" shrinkToFit="0" vertical="bottom" wrapText="0"/>
    </xf>
    <xf borderId="37" fillId="23" fontId="36" numFmtId="0" xfId="0" applyAlignment="1" applyBorder="1" applyFill="1" applyFont="1">
      <alignment horizontal="right" readingOrder="0" shrinkToFit="0" vertical="bottom" wrapText="0"/>
    </xf>
    <xf borderId="0" fillId="24" fontId="36" numFmtId="0" xfId="0" applyAlignment="1" applyFill="1" applyFont="1">
      <alignment horizontal="right" readingOrder="0" shrinkToFit="0" vertical="bottom" wrapText="0"/>
    </xf>
    <xf borderId="13" fillId="23" fontId="8" numFmtId="0" xfId="0" applyAlignment="1" applyBorder="1" applyFont="1">
      <alignment readingOrder="0" shrinkToFit="0" vertical="bottom" wrapText="0"/>
    </xf>
    <xf borderId="13" fillId="23" fontId="8" numFmtId="0" xfId="0" applyAlignment="1" applyBorder="1" applyFont="1">
      <alignment readingOrder="0" vertical="bottom"/>
    </xf>
    <xf borderId="36" fillId="23" fontId="36" numFmtId="0" xfId="0" applyAlignment="1" applyBorder="1" applyFont="1">
      <alignment horizontal="right" readingOrder="0" shrinkToFit="0" vertical="bottom" wrapText="0"/>
    </xf>
    <xf borderId="0" fillId="25" fontId="36" numFmtId="0" xfId="0" applyAlignment="1" applyFill="1" applyFont="1">
      <alignment horizontal="right" readingOrder="0" shrinkToFit="0" vertical="bottom" wrapText="0"/>
    </xf>
    <xf borderId="38" fillId="23" fontId="36" numFmtId="0" xfId="0" applyAlignment="1" applyBorder="1" applyFont="1">
      <alignment horizontal="right" readingOrder="0" shrinkToFit="0" vertical="bottom" wrapText="0"/>
    </xf>
    <xf borderId="39" fillId="23" fontId="36" numFmtId="0" xfId="0" applyAlignment="1" applyBorder="1" applyFont="1">
      <alignment horizontal="right" readingOrder="0" shrinkToFit="0" vertical="bottom" wrapText="0"/>
    </xf>
    <xf borderId="39" fillId="0" fontId="36" numFmtId="0" xfId="0" applyAlignment="1" applyBorder="1" applyFont="1">
      <alignment horizontal="right" readingOrder="0" shrinkToFit="0" vertical="bottom" wrapText="0"/>
    </xf>
    <xf borderId="0" fillId="0" fontId="36" numFmtId="0" xfId="0" applyAlignment="1" applyFont="1">
      <alignment horizontal="right" readingOrder="0" shrinkToFit="0" vertical="bottom" wrapText="0"/>
    </xf>
    <xf borderId="0" fillId="23" fontId="36" numFmtId="0" xfId="0" applyAlignment="1" applyFont="1">
      <alignment horizontal="right" readingOrder="0" shrinkToFit="0" vertical="bottom" wrapText="0"/>
    </xf>
    <xf borderId="37" fillId="23" fontId="8" numFmtId="0" xfId="0" applyAlignment="1" applyBorder="1" applyFont="1">
      <alignment readingOrder="0" vertical="bottom"/>
    </xf>
    <xf borderId="40" fillId="23" fontId="8" numFmtId="0" xfId="0" applyAlignment="1" applyBorder="1" applyFont="1">
      <alignment horizontal="right" readingOrder="0" vertical="bottom"/>
    </xf>
    <xf borderId="13" fillId="0" fontId="37" numFmtId="0" xfId="0" applyAlignment="1" applyBorder="1" applyFont="1">
      <alignment readingOrder="0"/>
    </xf>
    <xf borderId="0" fillId="0" fontId="37" numFmtId="0" xfId="0" applyFont="1"/>
    <xf borderId="41" fillId="0" fontId="5" numFmtId="0" xfId="0" applyAlignment="1" applyBorder="1" applyFont="1">
      <alignment horizontal="center" readingOrder="0"/>
    </xf>
    <xf borderId="41" fillId="0" fontId="10" numFmtId="0" xfId="0" applyAlignment="1" applyBorder="1" applyFont="1">
      <alignment readingOrder="0"/>
    </xf>
    <xf borderId="41" fillId="0" fontId="5" numFmtId="0" xfId="0" applyAlignment="1" applyBorder="1" applyFont="1">
      <alignment readingOrder="0"/>
    </xf>
    <xf borderId="42" fillId="23" fontId="36" numFmtId="0" xfId="0" applyAlignment="1" applyBorder="1" applyFont="1">
      <alignment horizontal="right" readingOrder="0" shrinkToFit="0" vertical="bottom" wrapText="0"/>
    </xf>
    <xf borderId="0" fillId="0" fontId="37" numFmtId="0" xfId="0" applyAlignment="1" applyFont="1">
      <alignment readingOrder="0"/>
    </xf>
    <xf borderId="0" fillId="2" fontId="30" numFmtId="0" xfId="0" applyAlignment="1" applyFont="1">
      <alignment horizontal="left" readingOrder="0" shrinkToFit="0" vertical="bottom" wrapText="0"/>
    </xf>
    <xf borderId="43" fillId="2" fontId="30" numFmtId="0" xfId="0" applyAlignment="1" applyBorder="1" applyFont="1">
      <alignment horizontal="left" readingOrder="0" shrinkToFit="0" vertical="bottom" wrapText="0"/>
    </xf>
    <xf borderId="0" fillId="22" fontId="31" numFmtId="0" xfId="0" applyAlignment="1" applyFont="1">
      <alignment horizontal="right" readingOrder="0" shrinkToFit="0" vertical="bottom" wrapText="0"/>
    </xf>
    <xf borderId="0" fillId="17" fontId="5" numFmtId="0" xfId="0" applyFont="1"/>
    <xf borderId="0" fillId="0" fontId="5" numFmtId="0" xfId="0" applyAlignment="1" applyFont="1">
      <alignment horizontal="right" readingOrder="0"/>
    </xf>
    <xf borderId="0" fillId="2" fontId="5" numFmtId="0" xfId="0" applyAlignment="1" applyFont="1">
      <alignment readingOrder="0"/>
    </xf>
    <xf borderId="23" fillId="22" fontId="30" numFmtId="0" xfId="0" applyAlignment="1" applyBorder="1" applyFont="1">
      <alignment horizontal="left" readingOrder="0" shrinkToFit="0" vertical="bottom" wrapText="0"/>
    </xf>
    <xf borderId="44" fillId="22" fontId="30" numFmtId="0" xfId="0" applyAlignment="1" applyBorder="1" applyFont="1">
      <alignment horizontal="left" readingOrder="0" shrinkToFit="0" vertical="bottom" wrapText="0"/>
    </xf>
    <xf borderId="23" fillId="22" fontId="30" numFmtId="0" xfId="0" applyAlignment="1" applyBorder="1" applyFont="1">
      <alignment horizontal="right" readingOrder="0" shrinkToFit="0" vertical="bottom" wrapText="0"/>
    </xf>
    <xf borderId="0" fillId="22" fontId="30" numFmtId="0" xfId="0" applyAlignment="1" applyFont="1">
      <alignment horizontal="left" readingOrder="0" shrinkToFit="0" vertical="bottom" wrapText="0"/>
    </xf>
    <xf borderId="43" fillId="22" fontId="30" numFmtId="0" xfId="0" applyAlignment="1" applyBorder="1" applyFont="1">
      <alignment horizontal="left" readingOrder="0" shrinkToFit="0" vertical="bottom" wrapText="0"/>
    </xf>
    <xf borderId="16" fillId="13" fontId="25" numFmtId="0" xfId="0" applyAlignment="1" applyBorder="1" applyFont="1">
      <alignment vertical="bottom"/>
    </xf>
    <xf borderId="45" fillId="18" fontId="25" numFmtId="0" xfId="0" applyAlignment="1" applyBorder="1" applyFont="1">
      <alignment horizontal="center" vertical="bottom"/>
    </xf>
    <xf borderId="45" fillId="18" fontId="25" numFmtId="0" xfId="0" applyAlignment="1" applyBorder="1" applyFont="1">
      <alignment horizontal="center" readingOrder="0" vertical="bottom"/>
    </xf>
    <xf borderId="45" fillId="15" fontId="25" numFmtId="0" xfId="0" applyAlignment="1" applyBorder="1" applyFont="1">
      <alignment horizontal="center" readingOrder="0" vertical="bottom"/>
    </xf>
    <xf borderId="20" fillId="16" fontId="26" numFmtId="0" xfId="0" applyAlignment="1" applyBorder="1" applyFont="1">
      <alignment readingOrder="0"/>
    </xf>
    <xf borderId="13" fillId="2" fontId="30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2" fontId="38" numFmtId="165" xfId="0" applyAlignment="1" applyBorder="1" applyFont="1" applyNumberFormat="1">
      <alignment horizontal="center" readingOrder="0"/>
    </xf>
    <xf borderId="13" fillId="19" fontId="1" numFmtId="165" xfId="0" applyAlignment="1" applyBorder="1" applyFont="1" applyNumberFormat="1">
      <alignment horizontal="center"/>
    </xf>
    <xf borderId="41" fillId="7" fontId="10" numFmtId="0" xfId="0" applyAlignment="1" applyBorder="1" applyFont="1">
      <alignment readingOrder="0"/>
    </xf>
    <xf borderId="0" fillId="7" fontId="10" numFmtId="0" xfId="0" applyAlignment="1" applyFont="1">
      <alignment readingOrder="0"/>
    </xf>
    <xf borderId="0" fillId="7" fontId="10" numFmtId="0" xfId="0" applyFont="1"/>
    <xf borderId="0" fillId="7" fontId="5" numFmtId="0" xfId="0" applyFont="1"/>
    <xf borderId="13" fillId="22" fontId="30" numFmtId="0" xfId="0" applyAlignment="1" applyBorder="1" applyFont="1">
      <alignment horizontal="left" readingOrder="0" shrinkToFit="0" vertical="bottom" wrapText="0"/>
    </xf>
    <xf borderId="0" fillId="0" fontId="35" numFmtId="0" xfId="0" applyAlignment="1" applyFont="1">
      <alignment horizontal="right" readingOrder="0" shrinkToFit="0" vertical="bottom" wrapText="0"/>
    </xf>
    <xf borderId="0" fillId="22" fontId="30" numFmtId="0" xfId="0" applyAlignment="1" applyFont="1">
      <alignment horizontal="right" readingOrder="0" shrinkToFit="0" vertical="bottom" wrapText="0"/>
    </xf>
    <xf borderId="13" fillId="2" fontId="30" numFmtId="0" xfId="0" applyAlignment="1" applyBorder="1" applyFont="1">
      <alignment horizontal="left" readingOrder="0" shrinkToFit="0" vertical="bottom" wrapText="0"/>
    </xf>
    <xf borderId="23" fillId="2" fontId="30" numFmtId="0" xfId="0" applyAlignment="1" applyBorder="1" applyFont="1">
      <alignment horizontal="right" readingOrder="0" shrinkToFit="0" vertical="bottom" wrapText="0"/>
    </xf>
    <xf borderId="46" fillId="2" fontId="31" numFmtId="0" xfId="0" applyAlignment="1" applyBorder="1" applyFont="1">
      <alignment horizontal="left" readingOrder="0" shrinkToFit="0" vertical="bottom" wrapText="0"/>
    </xf>
    <xf borderId="47" fillId="2" fontId="31" numFmtId="0" xfId="0" applyAlignment="1" applyBorder="1" applyFont="1">
      <alignment horizontal="left" readingOrder="0" shrinkToFit="0" vertical="bottom" wrapText="0"/>
    </xf>
    <xf borderId="46" fillId="2" fontId="31" numFmtId="0" xfId="0" applyAlignment="1" applyBorder="1" applyFont="1">
      <alignment horizontal="right" readingOrder="0" shrinkToFit="0" vertical="bottom" wrapText="0"/>
    </xf>
    <xf borderId="48" fillId="2" fontId="31" numFmtId="0" xfId="0" applyAlignment="1" applyBorder="1" applyFont="1">
      <alignment horizontal="left" readingOrder="0" shrinkToFit="0" vertical="bottom" wrapText="0"/>
    </xf>
    <xf borderId="49" fillId="2" fontId="31" numFmtId="0" xfId="0" applyAlignment="1" applyBorder="1" applyFont="1">
      <alignment horizontal="left" readingOrder="0" shrinkToFit="0" vertical="bottom" wrapText="0"/>
    </xf>
    <xf borderId="48" fillId="2" fontId="31" numFmtId="0" xfId="0" applyAlignment="1" applyBorder="1" applyFont="1">
      <alignment horizontal="right" readingOrder="0" shrinkToFit="0" vertical="bottom" wrapText="0"/>
    </xf>
    <xf borderId="0" fillId="22" fontId="30" numFmtId="0" xfId="0" applyAlignment="1" applyFont="1">
      <alignment horizontal="left" readingOrder="0" shrinkToFit="0" vertical="bottom" wrapText="0"/>
    </xf>
    <xf borderId="43" fillId="22" fontId="30" numFmtId="0" xfId="0" applyAlignment="1" applyBorder="1" applyFont="1">
      <alignment horizontal="left" readingOrder="0" shrinkToFit="0" vertical="bottom" wrapText="0"/>
    </xf>
    <xf borderId="48" fillId="22" fontId="31" numFmtId="0" xfId="0" applyAlignment="1" applyBorder="1" applyFont="1">
      <alignment horizontal="right" readingOrder="0" shrinkToFit="0" vertical="bottom" wrapText="0"/>
    </xf>
    <xf borderId="48" fillId="22" fontId="31" numFmtId="0" xfId="0" applyAlignment="1" applyBorder="1" applyFont="1">
      <alignment horizontal="left" readingOrder="0" shrinkToFit="0" vertical="bottom" wrapText="0"/>
    </xf>
    <xf borderId="49" fillId="22" fontId="31" numFmtId="0" xfId="0" applyAlignment="1" applyBorder="1" applyFont="1">
      <alignment horizontal="left" readingOrder="0" shrinkToFit="0" vertical="bottom" wrapText="0"/>
    </xf>
    <xf borderId="23" fillId="2" fontId="30" numFmtId="0" xfId="0" applyAlignment="1" applyBorder="1" applyFont="1">
      <alignment horizontal="left" readingOrder="0" shrinkToFit="0" vertical="bottom" wrapText="0"/>
    </xf>
    <xf borderId="44" fillId="2" fontId="30" numFmtId="0" xfId="0" applyAlignment="1" applyBorder="1" applyFont="1">
      <alignment horizontal="left" readingOrder="0" shrinkToFit="0" vertical="bottom" wrapText="0"/>
    </xf>
    <xf borderId="0" fillId="2" fontId="30" numFmtId="0" xfId="0" applyAlignment="1" applyFont="1">
      <alignment horizontal="left" readingOrder="0" shrinkToFit="0" vertical="bottom" wrapText="0"/>
    </xf>
    <xf borderId="43" fillId="2" fontId="30" numFmtId="0" xfId="0" applyAlignment="1" applyBorder="1" applyFont="1">
      <alignment horizontal="left" readingOrder="0" shrinkToFit="0" vertical="bottom" wrapText="0"/>
    </xf>
    <xf borderId="50" fillId="22" fontId="31" numFmtId="0" xfId="0" applyAlignment="1" applyBorder="1" applyFont="1">
      <alignment horizontal="left" readingOrder="0" shrinkToFit="0" vertical="bottom" wrapText="0"/>
    </xf>
    <xf borderId="51" fillId="22" fontId="31" numFmtId="0" xfId="0" applyAlignment="1" applyBorder="1" applyFont="1">
      <alignment horizontal="left" readingOrder="0" shrinkToFit="0" vertical="bottom" wrapText="0"/>
    </xf>
    <xf borderId="50" fillId="22" fontId="31" numFmtId="0" xfId="0" applyAlignment="1" applyBorder="1" applyFont="1">
      <alignment horizontal="right" readingOrder="0" shrinkToFit="0" vertical="bottom" wrapText="0"/>
    </xf>
    <xf borderId="16" fillId="0" fontId="5" numFmtId="0" xfId="0" applyAlignment="1" applyBorder="1" applyFont="1">
      <alignment readingOrder="0"/>
    </xf>
    <xf borderId="0" fillId="2" fontId="31" numFmtId="0" xfId="0" applyAlignment="1" applyFont="1">
      <alignment horizontal="right" readingOrder="0" shrinkToFit="0" vertical="bottom" wrapText="0"/>
    </xf>
    <xf borderId="21" fillId="2" fontId="31" numFmtId="0" xfId="0" applyAlignment="1" applyBorder="1" applyFont="1">
      <alignment horizontal="left" readingOrder="0" shrinkToFit="0" vertical="bottom" wrapText="0"/>
    </xf>
    <xf borderId="21" fillId="22" fontId="31" numFmtId="0" xfId="0" applyAlignment="1" applyBorder="1" applyFont="1">
      <alignment horizontal="left" readingOrder="0" shrinkToFit="0" vertical="bottom" wrapText="0"/>
    </xf>
    <xf borderId="52" fillId="22" fontId="31" numFmtId="0" xfId="0" applyAlignment="1" applyBorder="1" applyFont="1">
      <alignment horizontal="right" readingOrder="0" shrinkToFit="0" vertical="bottom" wrapText="0"/>
    </xf>
    <xf borderId="23" fillId="22" fontId="30" numFmtId="0" xfId="0" applyAlignment="1" applyBorder="1" applyFont="1">
      <alignment horizontal="left" readingOrder="0" shrinkToFit="0" vertical="bottom" wrapText="0"/>
    </xf>
    <xf borderId="44" fillId="22" fontId="30" numFmtId="0" xfId="0" applyAlignment="1" applyBorder="1" applyFont="1">
      <alignment horizontal="left" readingOrder="0" shrinkToFit="0" vertical="bottom" wrapText="0"/>
    </xf>
    <xf borderId="53" fillId="22" fontId="31" numFmtId="0" xfId="0" applyAlignment="1" applyBorder="1" applyFont="1">
      <alignment horizontal="left" readingOrder="0" shrinkToFit="0" vertical="bottom" wrapText="0"/>
    </xf>
    <xf borderId="54" fillId="22" fontId="31" numFmtId="0" xfId="0" applyAlignment="1" applyBorder="1" applyFont="1">
      <alignment horizontal="left" readingOrder="0" shrinkToFit="0" vertical="bottom" wrapText="0"/>
    </xf>
    <xf borderId="55" fillId="22" fontId="31" numFmtId="0" xfId="0" applyAlignment="1" applyBorder="1" applyFont="1">
      <alignment horizontal="left" readingOrder="0" shrinkToFit="0" vertical="bottom" wrapText="0"/>
    </xf>
    <xf borderId="52" fillId="2" fontId="31" numFmtId="0" xfId="0" applyAlignment="1" applyBorder="1" applyFont="1">
      <alignment horizontal="right" readingOrder="0" shrinkToFit="0" vertical="bottom" wrapText="0"/>
    </xf>
    <xf borderId="23" fillId="2" fontId="30" numFmtId="0" xfId="0" applyAlignment="1" applyBorder="1" applyFont="1">
      <alignment horizontal="left" readingOrder="0" shrinkToFit="0" vertical="bottom" wrapText="0"/>
    </xf>
    <xf borderId="44" fillId="2" fontId="30" numFmtId="0" xfId="0" applyAlignment="1" applyBorder="1" applyFont="1">
      <alignment horizontal="left" readingOrder="0" shrinkToFit="0" vertical="bottom" wrapText="0"/>
    </xf>
    <xf borderId="0" fillId="0" fontId="39" numFmtId="0" xfId="0" applyAlignment="1" applyFont="1">
      <alignment horizontal="right" readingOrder="0"/>
    </xf>
    <xf borderId="0" fillId="0" fontId="40" numFmtId="0" xfId="0" applyAlignment="1" applyFont="1">
      <alignment horizontal="right" readingOrder="0" shrinkToFit="0" vertical="bottom" wrapText="0"/>
    </xf>
    <xf borderId="0" fillId="2" fontId="31" numFmtId="0" xfId="0" applyAlignment="1" applyFont="1">
      <alignment horizontal="left" readingOrder="0" shrinkToFit="0" vertical="bottom" wrapText="0"/>
    </xf>
    <xf borderId="54" fillId="2" fontId="31" numFmtId="0" xfId="0" applyAlignment="1" applyBorder="1" applyFont="1">
      <alignment horizontal="left" readingOrder="0" shrinkToFit="0" vertical="bottom" wrapText="0"/>
    </xf>
    <xf borderId="0" fillId="0" fontId="40" numFmtId="0" xfId="0" applyAlignment="1" applyFont="1">
      <alignment horizontal="right" readingOrder="0" shrinkToFit="0" wrapText="0"/>
    </xf>
    <xf borderId="46" fillId="22" fontId="31" numFmtId="0" xfId="0" applyAlignment="1" applyBorder="1" applyFont="1">
      <alignment horizontal="left" readingOrder="0" shrinkToFit="0" vertical="bottom" wrapText="0"/>
    </xf>
    <xf borderId="47" fillId="22" fontId="31" numFmtId="0" xfId="0" applyAlignment="1" applyBorder="1" applyFont="1">
      <alignment horizontal="left" readingOrder="0" shrinkToFit="0" vertical="bottom" wrapText="0"/>
    </xf>
    <xf borderId="56" fillId="22" fontId="30" numFmtId="0" xfId="0" applyAlignment="1" applyBorder="1" applyFont="1">
      <alignment horizontal="left" readingOrder="0" shrinkToFit="0" vertical="bottom" wrapText="0"/>
    </xf>
    <xf borderId="41" fillId="22" fontId="30" numFmtId="0" xfId="0" applyAlignment="1" applyBorder="1" applyFont="1">
      <alignment horizontal="left" readingOrder="0" shrinkToFit="0" vertical="bottom" wrapText="0"/>
    </xf>
    <xf borderId="57" fillId="22" fontId="30" numFmtId="0" xfId="0" applyAlignment="1" applyBorder="1" applyFont="1">
      <alignment horizontal="left" readingOrder="0" shrinkToFit="0" vertical="bottom" wrapText="0"/>
    </xf>
    <xf borderId="41" fillId="0" fontId="5" numFmtId="165" xfId="0" applyAlignment="1" applyBorder="1" applyFont="1" applyNumberFormat="1">
      <alignment readingOrder="0"/>
    </xf>
    <xf borderId="41" fillId="2" fontId="5" numFmtId="0" xfId="0" applyAlignment="1" applyBorder="1" applyFont="1">
      <alignment readingOrder="0"/>
    </xf>
    <xf borderId="41" fillId="0" fontId="5" numFmtId="165" xfId="0" applyBorder="1" applyFont="1" applyNumberFormat="1"/>
    <xf borderId="58" fillId="22" fontId="30" numFmtId="0" xfId="0" applyAlignment="1" applyBorder="1" applyFont="1">
      <alignment horizontal="right" readingOrder="0" shrinkToFit="0" vertical="bottom" wrapText="0"/>
    </xf>
    <xf borderId="58" fillId="2" fontId="30" numFmtId="0" xfId="0" applyAlignment="1" applyBorder="1" applyFont="1">
      <alignment horizontal="right" readingOrder="0" shrinkToFit="0" vertical="bottom" wrapText="0"/>
    </xf>
    <xf borderId="58" fillId="2" fontId="30" numFmtId="0" xfId="0" applyAlignment="1" applyBorder="1" applyFont="1">
      <alignment horizontal="right" readingOrder="0" shrinkToFit="0" vertical="bottom" wrapText="0"/>
    </xf>
    <xf borderId="41" fillId="0" fontId="5" numFmtId="0" xfId="0" applyBorder="1" applyFont="1"/>
    <xf borderId="0" fillId="26" fontId="10" numFmtId="0" xfId="0" applyAlignment="1" applyFill="1" applyFont="1">
      <alignment readingOrder="0"/>
    </xf>
    <xf borderId="41" fillId="22" fontId="31" numFmtId="0" xfId="0" applyAlignment="1" applyBorder="1" applyFont="1">
      <alignment horizontal="right" readingOrder="0" shrinkToFit="0" vertical="bottom" wrapText="0"/>
    </xf>
    <xf borderId="41" fillId="9" fontId="41" numFmtId="0" xfId="0" applyAlignment="1" applyBorder="1" applyFont="1">
      <alignment horizontal="left" readingOrder="0" shrinkToFit="0" vertical="bottom" wrapText="0"/>
    </xf>
    <xf borderId="41" fillId="9" fontId="41" numFmtId="0" xfId="0" applyAlignment="1" applyBorder="1" applyFont="1">
      <alignment horizontal="center" readingOrder="0" shrinkToFit="0" vertical="bottom" wrapText="0"/>
    </xf>
    <xf borderId="41" fillId="9" fontId="42" numFmtId="0" xfId="0" applyAlignment="1" applyBorder="1" applyFont="1">
      <alignment readingOrder="0"/>
    </xf>
    <xf borderId="0" fillId="2" fontId="42" numFmtId="0" xfId="0" applyAlignment="1" applyFont="1">
      <alignment readingOrder="0"/>
    </xf>
    <xf borderId="41" fillId="0" fontId="10" numFmtId="169" xfId="0" applyAlignment="1" applyBorder="1" applyFont="1" applyNumberFormat="1">
      <alignment readingOrder="0"/>
    </xf>
    <xf borderId="0" fillId="2" fontId="40" numFmtId="0" xfId="0" applyAlignment="1" applyFont="1">
      <alignment horizontal="center" readingOrder="0" shrinkToFit="0" vertical="top" wrapText="0"/>
    </xf>
    <xf borderId="0" fillId="2" fontId="40" numFmtId="0" xfId="0" applyAlignment="1" applyFont="1">
      <alignment horizontal="center" readingOrder="0" shrinkToFit="0" wrapText="0"/>
    </xf>
    <xf borderId="0" fillId="2" fontId="39" numFmtId="0" xfId="0" applyAlignment="1" applyFont="1">
      <alignment horizontal="center" readingOrder="0"/>
    </xf>
    <xf borderId="0" fillId="2" fontId="5" numFmtId="0" xfId="0" applyFont="1"/>
    <xf borderId="0" fillId="0" fontId="5" numFmtId="0" xfId="0" applyAlignment="1" applyFont="1">
      <alignment horizontal="right"/>
    </xf>
    <xf borderId="0" fillId="0" fontId="5" numFmtId="165" xfId="0" applyAlignment="1" applyFont="1" applyNumberFormat="1">
      <alignment horizontal="right"/>
    </xf>
    <xf borderId="0" fillId="0" fontId="32" numFmtId="0" xfId="0" applyAlignment="1" applyFont="1">
      <alignment horizontal="right" readingOrder="0" shrinkToFit="0" wrapText="0"/>
    </xf>
    <xf borderId="0" fillId="0" fontId="32" numFmtId="165" xfId="0" applyAlignment="1" applyFont="1" applyNumberFormat="1">
      <alignment horizontal="right" readingOrder="0" shrinkToFit="0" wrapText="0"/>
    </xf>
    <xf borderId="0" fillId="10" fontId="40" numFmtId="0" xfId="0" applyAlignment="1" applyFont="1">
      <alignment horizontal="center" readingOrder="0" shrinkToFit="0" vertical="top" wrapText="0"/>
    </xf>
    <xf borderId="0" fillId="10" fontId="40" numFmtId="0" xfId="0" applyAlignment="1" applyFont="1">
      <alignment horizontal="center" readingOrder="0" shrinkToFit="0" wrapText="0"/>
    </xf>
    <xf borderId="0" fillId="10" fontId="39" numFmtId="0" xfId="0" applyAlignment="1" applyFont="1">
      <alignment horizontal="center"/>
    </xf>
    <xf borderId="0" fillId="10" fontId="39" numFmtId="0" xfId="0" applyAlignment="1" applyFont="1">
      <alignment horizontal="center" readingOrder="0"/>
    </xf>
    <xf borderId="0" fillId="2" fontId="39" numFmtId="0" xfId="0" applyAlignment="1" applyFont="1">
      <alignment horizontal="right" readingOrder="0"/>
    </xf>
    <xf borderId="0" fillId="2" fontId="39" numFmtId="0" xfId="0" applyAlignment="1" applyFont="1">
      <alignment horizontal="center"/>
    </xf>
    <xf borderId="0" fillId="10" fontId="40" numFmtId="0" xfId="0" applyAlignment="1" applyFont="1">
      <alignment horizontal="center" readingOrder="0" shrinkToFit="0" vertical="bottom" wrapText="0"/>
    </xf>
    <xf borderId="0" fillId="2" fontId="40" numFmtId="0" xfId="0" applyAlignment="1" applyFont="1">
      <alignment horizontal="right" readingOrder="0" shrinkToFit="0" wrapText="0"/>
    </xf>
    <xf borderId="0" fillId="2" fontId="40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/>
    </xf>
    <xf borderId="0" fillId="2" fontId="5" numFmtId="165" xfId="0" applyAlignment="1" applyFont="1" applyNumberFormat="1">
      <alignment horizontal="right"/>
    </xf>
    <xf borderId="0" fillId="2" fontId="40" numFmtId="0" xfId="0" applyAlignment="1" applyFont="1">
      <alignment horizontal="center" readingOrder="0" shrinkToFit="0" vertical="bottom" wrapText="0"/>
    </xf>
    <xf borderId="0" fillId="10" fontId="40" numFmtId="0" xfId="0" applyAlignment="1" applyFont="1">
      <alignment horizontal="center" readingOrder="0" shrinkToFit="0" vertical="top" wrapText="0"/>
    </xf>
    <xf borderId="0" fillId="10" fontId="32" numFmtId="0" xfId="0" applyAlignment="1" applyFont="1">
      <alignment horizontal="center" readingOrder="0" shrinkToFit="0" vertical="top" wrapText="0"/>
    </xf>
    <xf borderId="0" fillId="2" fontId="32" numFmtId="0" xfId="0" applyAlignment="1" applyFont="1">
      <alignment horizontal="center" readingOrder="0" shrinkToFit="0" vertical="top" wrapText="0"/>
    </xf>
    <xf borderId="0" fillId="10" fontId="32" numFmtId="0" xfId="0" applyAlignment="1" applyFont="1">
      <alignment horizontal="center" readingOrder="0" shrinkToFit="0" vertical="top" wrapText="0"/>
    </xf>
    <xf borderId="0" fillId="2" fontId="40" numFmtId="0" xfId="0" applyAlignment="1" applyFont="1">
      <alignment horizontal="center" readingOrder="0" shrinkToFit="0" vertical="top" wrapText="0"/>
    </xf>
    <xf borderId="0" fillId="0" fontId="32" numFmtId="4" xfId="0" applyAlignment="1" applyFont="1" applyNumberFormat="1">
      <alignment horizontal="right" readingOrder="0" shrinkToFit="0" wrapText="0"/>
    </xf>
    <xf borderId="0" fillId="0" fontId="5" numFmtId="165" xfId="0" applyAlignment="1" applyFont="1" applyNumberFormat="1">
      <alignment horizontal="right" readingOrder="0"/>
    </xf>
    <xf borderId="0" fillId="2" fontId="32" numFmtId="0" xfId="0" applyAlignment="1" applyFont="1">
      <alignment horizontal="center" readingOrder="0" shrinkToFit="0" vertical="top" wrapText="0"/>
    </xf>
    <xf borderId="0" fillId="0" fontId="40" numFmtId="0" xfId="0" applyAlignment="1" applyFont="1">
      <alignment horizontal="center" readingOrder="0" shrinkToFit="0" wrapText="0"/>
    </xf>
    <xf borderId="0" fillId="0" fontId="39" numFmtId="0" xfId="0" applyAlignment="1" applyFont="1">
      <alignment horizontal="center" readingOrder="0"/>
    </xf>
    <xf borderId="0" fillId="0" fontId="39" numFmtId="165" xfId="0" applyAlignment="1" applyFont="1" applyNumberFormat="1">
      <alignment horizontal="center" readingOrder="0"/>
    </xf>
    <xf borderId="0" fillId="2" fontId="32" numFmtId="0" xfId="0" applyAlignment="1" applyFont="1">
      <alignment horizontal="left" readingOrder="0" shrinkToFit="0" vertical="top" wrapText="0"/>
    </xf>
    <xf borderId="0" fillId="10" fontId="32" numFmtId="0" xfId="0" applyAlignment="1" applyFont="1">
      <alignment horizontal="left" readingOrder="0" shrinkToFit="0" vertical="top" wrapText="0"/>
    </xf>
    <xf borderId="0" fillId="10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41" fillId="10" fontId="40" numFmtId="0" xfId="0" applyAlignment="1" applyBorder="1" applyFont="1">
      <alignment horizontal="center" readingOrder="0" shrinkToFit="0" vertical="top" wrapText="0"/>
    </xf>
    <xf borderId="41" fillId="10" fontId="40" numFmtId="0" xfId="0" applyAlignment="1" applyBorder="1" applyFont="1">
      <alignment horizontal="center" readingOrder="0" shrinkToFit="0" wrapText="0"/>
    </xf>
    <xf borderId="41" fillId="10" fontId="39" numFmtId="0" xfId="0" applyAlignment="1" applyBorder="1" applyFont="1">
      <alignment horizontal="center"/>
    </xf>
    <xf borderId="41" fillId="10" fontId="39" numFmtId="0" xfId="0" applyAlignment="1" applyBorder="1" applyFont="1">
      <alignment horizontal="center" readingOrder="0"/>
    </xf>
    <xf borderId="41" fillId="0" fontId="5" numFmtId="0" xfId="0" applyAlignment="1" applyBorder="1" applyFont="1">
      <alignment horizontal="right" readingOrder="0"/>
    </xf>
    <xf borderId="41" fillId="0" fontId="5" numFmtId="165" xfId="0" applyAlignment="1" applyBorder="1" applyFont="1" applyNumberFormat="1">
      <alignment horizontal="right"/>
    </xf>
    <xf borderId="41" fillId="2" fontId="39" numFmtId="0" xfId="0" applyAlignment="1" applyBorder="1" applyFont="1">
      <alignment horizontal="right" readingOrder="0"/>
    </xf>
    <xf borderId="41" fillId="0" fontId="32" numFmtId="0" xfId="0" applyAlignment="1" applyBorder="1" applyFont="1">
      <alignment horizontal="right" readingOrder="0" shrinkToFit="0" wrapText="0"/>
    </xf>
    <xf borderId="41" fillId="0" fontId="32" numFmtId="0" xfId="0" applyAlignment="1" applyBorder="1" applyFont="1">
      <alignment horizontal="right" readingOrder="0" shrinkToFit="0" wrapText="0"/>
    </xf>
    <xf borderId="41" fillId="0" fontId="32" numFmtId="165" xfId="0" applyAlignment="1" applyBorder="1" applyFont="1" applyNumberFormat="1">
      <alignment horizontal="right" readingOrder="0" shrinkToFit="0" wrapText="0"/>
    </xf>
    <xf borderId="0" fillId="11" fontId="41" numFmtId="0" xfId="0" applyAlignment="1" applyFont="1">
      <alignment horizontal="center" readingOrder="0" shrinkToFit="0" vertical="top" wrapText="0"/>
    </xf>
    <xf borderId="0" fillId="11" fontId="41" numFmtId="0" xfId="0" applyAlignment="1" applyFont="1">
      <alignment horizontal="center" readingOrder="0" shrinkToFit="0" wrapText="0"/>
    </xf>
    <xf borderId="0" fillId="11" fontId="43" numFmtId="0" xfId="0" applyAlignment="1" applyFont="1">
      <alignment horizontal="center"/>
    </xf>
    <xf borderId="0" fillId="11" fontId="43" numFmtId="0" xfId="0" applyAlignment="1" applyFont="1">
      <alignment horizontal="center" readingOrder="0"/>
    </xf>
    <xf borderId="0" fillId="11" fontId="43" numFmtId="165" xfId="0" applyAlignment="1" applyFont="1" applyNumberFormat="1">
      <alignment horizontal="center"/>
    </xf>
    <xf borderId="0" fillId="2" fontId="43" numFmtId="0" xfId="0" applyAlignment="1" applyFont="1">
      <alignment horizontal="center"/>
    </xf>
    <xf borderId="0" fillId="0" fontId="10" numFmtId="0" xfId="0" applyFont="1"/>
    <xf borderId="0" fillId="0" fontId="44" numFmtId="0" xfId="0" applyAlignment="1" applyFont="1">
      <alignment readingOrder="0"/>
    </xf>
    <xf borderId="13" fillId="27" fontId="45" numFmtId="0" xfId="0" applyAlignment="1" applyBorder="1" applyFill="1" applyFont="1">
      <alignment horizontal="left" readingOrder="0" vertical="top"/>
    </xf>
    <xf borderId="13" fillId="27" fontId="46" numFmtId="0" xfId="0" applyAlignment="1" applyBorder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41" fillId="28" fontId="42" numFmtId="0" xfId="0" applyAlignment="1" applyBorder="1" applyFill="1" applyFont="1">
      <alignment readingOrder="0"/>
    </xf>
    <xf borderId="41" fillId="6" fontId="5" numFmtId="0" xfId="0" applyAlignment="1" applyBorder="1" applyFont="1">
      <alignment readingOrder="0"/>
    </xf>
    <xf borderId="41" fillId="6" fontId="42" numFmtId="0" xfId="0" applyAlignment="1" applyBorder="1" applyFont="1">
      <alignment readingOrder="0"/>
    </xf>
    <xf borderId="59" fillId="0" fontId="5" numFmtId="0" xfId="0" applyAlignment="1" applyBorder="1" applyFont="1">
      <alignment readingOrder="0"/>
    </xf>
    <xf borderId="41" fillId="7" fontId="42" numFmtId="0" xfId="0" applyAlignment="1" applyBorder="1" applyFont="1">
      <alignment readingOrder="0"/>
    </xf>
    <xf borderId="0" fillId="2" fontId="32" numFmtId="0" xfId="0" applyAlignment="1" applyFont="1">
      <alignment horizontal="left" readingOrder="0" shrinkToFit="0" vertical="top" wrapText="0"/>
    </xf>
    <xf borderId="0" fillId="6" fontId="39" numFmtId="0" xfId="0" applyAlignment="1" applyFont="1">
      <alignment horizontal="right" readingOrder="0"/>
    </xf>
    <xf borderId="1" fillId="0" fontId="5" numFmtId="165" xfId="0" applyBorder="1" applyFont="1" applyNumberFormat="1"/>
    <xf borderId="0" fillId="2" fontId="33" numFmtId="0" xfId="0" applyAlignment="1" applyFont="1">
      <alignment horizontal="right" readingOrder="0" shrinkToFit="0" vertical="bottom" wrapText="0"/>
    </xf>
    <xf borderId="0" fillId="6" fontId="32" numFmtId="0" xfId="0" applyAlignment="1" applyFont="1">
      <alignment horizontal="right" readingOrder="0" shrinkToFit="0" wrapText="0"/>
    </xf>
    <xf borderId="13" fillId="2" fontId="33" numFmtId="0" xfId="0" applyAlignment="1" applyBorder="1" applyFont="1">
      <alignment readingOrder="0" shrinkToFit="0" vertical="bottom" wrapText="0"/>
    </xf>
    <xf borderId="1" fillId="0" fontId="5" numFmtId="165" xfId="0" applyAlignment="1" applyBorder="1" applyFont="1" applyNumberFormat="1">
      <alignment readingOrder="0"/>
    </xf>
    <xf borderId="0" fillId="10" fontId="32" numFmtId="0" xfId="0" applyAlignment="1" applyFont="1">
      <alignment horizontal="left" readingOrder="0" shrinkToFit="0" vertical="top" wrapText="0"/>
    </xf>
    <xf borderId="0" fillId="6" fontId="40" numFmtId="0" xfId="0" applyAlignment="1" applyFont="1">
      <alignment horizontal="right" readingOrder="0" shrinkToFit="0" wrapText="0"/>
    </xf>
    <xf borderId="1" fillId="6" fontId="32" numFmtId="0" xfId="0" applyAlignment="1" applyBorder="1" applyFont="1">
      <alignment horizontal="right" readingOrder="0" shrinkToFit="0" wrapText="0"/>
    </xf>
    <xf borderId="0" fillId="6" fontId="40" numFmtId="0" xfId="0" applyAlignment="1" applyFont="1">
      <alignment horizontal="center" readingOrder="0" shrinkToFit="0" vertical="top" wrapText="0"/>
    </xf>
    <xf borderId="0" fillId="6" fontId="39" numFmtId="0" xfId="0" applyAlignment="1" applyFont="1">
      <alignment horizontal="center" readingOrder="0"/>
    </xf>
    <xf borderId="0" fillId="6" fontId="33" numFmtId="0" xfId="0" applyAlignment="1" applyFont="1">
      <alignment horizontal="right" readingOrder="0" shrinkToFit="0" vertical="bottom" wrapText="0"/>
    </xf>
    <xf borderId="0" fillId="6" fontId="32" numFmtId="0" xfId="0" applyAlignment="1" applyFont="1">
      <alignment horizontal="center" readingOrder="0" shrinkToFit="0" wrapText="0"/>
    </xf>
    <xf borderId="41" fillId="2" fontId="32" numFmtId="0" xfId="0" applyAlignment="1" applyBorder="1" applyFont="1">
      <alignment horizontal="left" readingOrder="0" shrinkToFit="0" vertical="top" wrapText="0"/>
    </xf>
    <xf borderId="41" fillId="2" fontId="39" numFmtId="0" xfId="0" applyAlignment="1" applyBorder="1" applyFont="1">
      <alignment horizontal="center" readingOrder="0"/>
    </xf>
    <xf borderId="41" fillId="6" fontId="32" numFmtId="0" xfId="0" applyAlignment="1" applyBorder="1" applyFont="1">
      <alignment horizontal="right" readingOrder="0" shrinkToFit="0" wrapText="0"/>
    </xf>
    <xf borderId="41" fillId="0" fontId="32" numFmtId="0" xfId="0" applyAlignment="1" applyBorder="1" applyFont="1">
      <alignment horizontal="right" readingOrder="0" shrinkToFit="0" wrapText="0"/>
    </xf>
    <xf borderId="59" fillId="0" fontId="32" numFmtId="0" xfId="0" applyAlignment="1" applyBorder="1" applyFont="1">
      <alignment horizontal="right" readingOrder="0" shrinkToFit="0" wrapText="0"/>
    </xf>
    <xf borderId="59" fillId="0" fontId="5" numFmtId="165" xfId="0" applyBorder="1" applyFont="1" applyNumberFormat="1"/>
    <xf borderId="41" fillId="0" fontId="32" numFmtId="0" xfId="0" applyAlignment="1" applyBorder="1" applyFont="1">
      <alignment horizontal="center" readingOrder="0" shrinkToFit="0" wrapText="0"/>
    </xf>
    <xf borderId="0" fillId="10" fontId="40" numFmtId="0" xfId="0" applyAlignment="1" applyFont="1">
      <alignment horizontal="center" readingOrder="0" shrinkToFit="0" vertical="top" wrapText="0"/>
    </xf>
    <xf borderId="0" fillId="10" fontId="39" numFmtId="0" xfId="0" applyAlignment="1" applyFont="1">
      <alignment horizontal="center" readingOrder="0"/>
    </xf>
    <xf borderId="0" fillId="6" fontId="32" numFmtId="0" xfId="0" applyAlignment="1" applyFont="1">
      <alignment horizontal="right" readingOrder="0" shrinkToFit="0" wrapText="0"/>
    </xf>
    <xf borderId="0" fillId="0" fontId="32" numFmtId="165" xfId="0" applyAlignment="1" applyFont="1" applyNumberFormat="1">
      <alignment horizontal="right" readingOrder="0" shrinkToFit="0" wrapText="0"/>
    </xf>
    <xf borderId="1" fillId="0" fontId="32" numFmtId="165" xfId="0" applyAlignment="1" applyBorder="1" applyFont="1" applyNumberFormat="1">
      <alignment horizontal="right" readingOrder="0" shrinkToFit="0" wrapText="0"/>
    </xf>
    <xf borderId="60" fillId="29" fontId="49" numFmtId="0" xfId="0" applyAlignment="1" applyBorder="1" applyFill="1" applyFont="1">
      <alignment readingOrder="0" vertical="bottom"/>
    </xf>
    <xf borderId="36" fillId="29" fontId="49" numFmtId="0" xfId="0" applyAlignment="1" applyBorder="1" applyFont="1">
      <alignment readingOrder="0" vertical="bottom"/>
    </xf>
    <xf borderId="61" fillId="29" fontId="49" numFmtId="0" xfId="0" applyAlignment="1" applyBorder="1" applyFont="1">
      <alignment readingOrder="0" vertical="bottom"/>
    </xf>
    <xf borderId="60" fillId="23" fontId="36" numFmtId="0" xfId="0" applyAlignment="1" applyBorder="1" applyFont="1">
      <alignment horizontal="left" readingOrder="0" shrinkToFit="0" vertical="bottom" wrapText="0"/>
    </xf>
    <xf borderId="36" fillId="23" fontId="8" numFmtId="0" xfId="0" applyAlignment="1" applyBorder="1" applyFont="1">
      <alignment readingOrder="0" shrinkToFit="0" vertical="bottom" wrapText="0"/>
    </xf>
    <xf borderId="36" fillId="23" fontId="8" numFmtId="0" xfId="0" applyAlignment="1" applyBorder="1" applyFont="1">
      <alignment readingOrder="0" vertical="bottom"/>
    </xf>
    <xf borderId="61" fillId="23" fontId="36" numFmtId="170" xfId="0" applyAlignment="1" applyBorder="1" applyFont="1" applyNumberFormat="1">
      <alignment horizontal="right" readingOrder="0" shrinkToFit="0" vertical="bottom" wrapText="0"/>
    </xf>
    <xf borderId="0" fillId="6" fontId="5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5" numFmtId="4" xfId="0" applyAlignment="1" applyFont="1" applyNumberFormat="1">
      <alignment readingOrder="0"/>
    </xf>
    <xf borderId="0" fillId="6" fontId="8" numFmtId="0" xfId="0" applyAlignment="1" applyFont="1">
      <alignment horizontal="right" readingOrder="0" shrinkToFit="0" vertical="bottom" wrapText="0"/>
    </xf>
    <xf borderId="37" fillId="0" fontId="36" numFmtId="0" xfId="0" applyAlignment="1" applyBorder="1" applyFont="1">
      <alignment horizontal="left" readingOrder="0" shrinkToFit="0" vertical="bottom" wrapText="0"/>
    </xf>
    <xf borderId="37" fillId="0" fontId="8" numFmtId="0" xfId="0" applyAlignment="1" applyBorder="1" applyFont="1">
      <alignment readingOrder="0" vertical="bottom"/>
    </xf>
    <xf borderId="36" fillId="0" fontId="8" numFmtId="0" xfId="0" applyAlignment="1" applyBorder="1" applyFont="1">
      <alignment readingOrder="0" shrinkToFit="0" vertical="bottom" wrapText="0"/>
    </xf>
    <xf borderId="0" fillId="6" fontId="9" numFmtId="0" xfId="0" applyAlignment="1" applyFont="1">
      <alignment horizontal="right" readingOrder="0" shrinkToFit="0" vertical="bottom" wrapText="0"/>
    </xf>
    <xf borderId="60" fillId="0" fontId="36" numFmtId="0" xfId="0" applyAlignment="1" applyBorder="1" applyFont="1">
      <alignment horizontal="left" readingOrder="0" shrinkToFit="0" vertical="bottom" wrapText="0"/>
    </xf>
    <xf borderId="36" fillId="0" fontId="8" numFmtId="0" xfId="0" applyAlignment="1" applyBorder="1" applyFont="1">
      <alignment readingOrder="0" vertical="bottom"/>
    </xf>
    <xf borderId="0" fillId="6" fontId="8" numFmtId="4" xfId="0" applyAlignment="1" applyFont="1" applyNumberFormat="1">
      <alignment horizontal="right" readingOrder="0" shrinkToFit="0" vertical="bottom" wrapText="0"/>
    </xf>
    <xf borderId="37" fillId="0" fontId="8" numFmtId="0" xfId="0" applyAlignment="1" applyBorder="1" applyFont="1">
      <alignment readingOrder="0" shrinkToFit="0" vertical="bottom" wrapText="0"/>
    </xf>
    <xf borderId="60" fillId="0" fontId="36" numFmtId="0" xfId="0" applyAlignment="1" applyBorder="1" applyFont="1">
      <alignment readingOrder="0" shrinkToFit="0" vertical="bottom" wrapText="0"/>
    </xf>
    <xf borderId="60" fillId="23" fontId="36" numFmtId="0" xfId="0" applyAlignment="1" applyBorder="1" applyFont="1">
      <alignment readingOrder="0" shrinkToFit="0" vertical="bottom" wrapText="0"/>
    </xf>
    <xf borderId="62" fillId="0" fontId="36" numFmtId="0" xfId="0" applyAlignment="1" applyBorder="1" applyFont="1">
      <alignment horizontal="right" readingOrder="0" shrinkToFit="0" vertical="bottom" wrapText="0"/>
    </xf>
    <xf borderId="63" fillId="23" fontId="36" numFmtId="170" xfId="0" applyAlignment="1" applyBorder="1" applyFont="1" applyNumberFormat="1">
      <alignment horizontal="right" readingOrder="0" shrinkToFit="0" vertical="bottom" wrapText="0"/>
    </xf>
    <xf borderId="37" fillId="23" fontId="36" numFmtId="0" xfId="0" applyAlignment="1" applyBorder="1" applyFont="1">
      <alignment horizontal="left" readingOrder="0" shrinkToFit="0" vertical="bottom" wrapText="0"/>
    </xf>
    <xf borderId="37" fillId="23" fontId="8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horizontal="right" readingOrder="0"/>
    </xf>
    <xf borderId="64" fillId="30" fontId="50" numFmtId="0" xfId="0" applyAlignment="1" applyBorder="1" applyFill="1" applyFont="1">
      <alignment horizontal="left" readingOrder="0" shrinkToFit="0" vertical="bottom" wrapText="0"/>
    </xf>
    <xf borderId="64" fillId="30" fontId="51" numFmtId="0" xfId="0" applyAlignment="1" applyBorder="1" applyFont="1">
      <alignment horizontal="left" readingOrder="0" shrinkToFit="0" vertical="bottom" wrapText="0"/>
    </xf>
    <xf borderId="0" fillId="2" fontId="5" numFmtId="0" xfId="0" applyAlignment="1" applyFont="1">
      <alignment horizontal="right"/>
    </xf>
    <xf borderId="37" fillId="0" fontId="36" numFmtId="0" xfId="0" applyAlignment="1" applyBorder="1" applyFont="1">
      <alignment readingOrder="0" shrinkToFit="0" vertical="bottom" wrapText="0"/>
    </xf>
    <xf borderId="37" fillId="23" fontId="36" numFmtId="0" xfId="0" applyAlignment="1" applyBorder="1" applyFont="1">
      <alignment readingOrder="0" shrinkToFit="0" vertical="bottom" wrapText="0"/>
    </xf>
    <xf borderId="36" fillId="23" fontId="8" numFmtId="165" xfId="0" applyAlignment="1" applyBorder="1" applyFont="1" applyNumberFormat="1">
      <alignment readingOrder="0" shrinkToFit="0" vertical="bottom" wrapText="0"/>
    </xf>
    <xf borderId="13" fillId="0" fontId="36" numFmtId="0" xfId="0" applyAlignment="1" applyBorder="1" applyFont="1">
      <alignment horizontal="left" readingOrder="0" shrinkToFit="0" vertical="bottom" wrapText="0"/>
    </xf>
    <xf borderId="0" fillId="6" fontId="5" numFmtId="165" xfId="0" applyAlignment="1" applyFont="1" applyNumberFormat="1">
      <alignment readingOrder="0"/>
    </xf>
    <xf borderId="65" fillId="6" fontId="8" numFmtId="0" xfId="0" applyAlignment="1" applyBorder="1" applyFont="1">
      <alignment horizontal="right" readingOrder="0" shrinkToFit="0" vertical="bottom" wrapText="0"/>
    </xf>
    <xf borderId="39" fillId="23" fontId="36" numFmtId="0" xfId="0" applyAlignment="1" applyBorder="1" applyFont="1">
      <alignment horizontal="left" readingOrder="0" shrinkToFit="0" vertical="bottom" wrapText="0"/>
    </xf>
    <xf borderId="39" fillId="23" fontId="8" numFmtId="0" xfId="0" applyAlignment="1" applyBorder="1" applyFont="1">
      <alignment readingOrder="0" vertical="bottom"/>
    </xf>
    <xf borderId="39" fillId="23" fontId="8" numFmtId="0" xfId="0" applyAlignment="1" applyBorder="1" applyFont="1">
      <alignment readingOrder="0" shrinkToFit="0" vertical="bottom" wrapText="0"/>
    </xf>
    <xf borderId="66" fillId="23" fontId="8" numFmtId="0" xfId="0" applyAlignment="1" applyBorder="1" applyFont="1">
      <alignment readingOrder="0" shrinkToFit="0" vertical="bottom" wrapText="0"/>
    </xf>
    <xf borderId="13" fillId="6" fontId="50" numFmtId="0" xfId="0" applyAlignment="1" applyBorder="1" applyFont="1">
      <alignment horizontal="left" readingOrder="0" shrinkToFit="0" vertical="bottom" wrapText="0"/>
    </xf>
    <xf borderId="13" fillId="6" fontId="51" numFmtId="0" xfId="0" applyAlignment="1" applyBorder="1" applyFont="1">
      <alignment horizontal="left" readingOrder="0" shrinkToFit="0" vertical="bottom" wrapText="0"/>
    </xf>
    <xf borderId="13" fillId="6" fontId="36" numFmtId="0" xfId="0" applyAlignment="1" applyBorder="1" applyFont="1">
      <alignment readingOrder="0" shrinkToFit="0" vertical="bottom" wrapText="0"/>
    </xf>
    <xf borderId="13" fillId="6" fontId="36" numFmtId="0" xfId="0" applyAlignment="1" applyBorder="1" applyFont="1">
      <alignment horizontal="right" readingOrder="0" shrinkToFit="0" vertical="bottom" wrapText="0"/>
    </xf>
    <xf borderId="13" fillId="6" fontId="36" numFmtId="0" xfId="0" applyAlignment="1" applyBorder="1" applyFont="1">
      <alignment horizontal="left" readingOrder="0" shrinkToFit="0" vertical="bottom" wrapText="0"/>
    </xf>
    <xf borderId="13" fillId="6" fontId="8" numFmtId="0" xfId="0" applyAlignment="1" applyBorder="1" applyFont="1">
      <alignment readingOrder="0" vertical="bottom"/>
    </xf>
    <xf borderId="0" fillId="2" fontId="5" numFmtId="0" xfId="0" applyFont="1"/>
    <xf borderId="0" fillId="2" fontId="1" numFmtId="0" xfId="0" applyFont="1"/>
    <xf borderId="0" fillId="0" fontId="10" numFmtId="49" xfId="0" applyAlignment="1" applyFont="1" applyNumberFormat="1">
      <alignment horizontal="right"/>
    </xf>
    <xf borderId="0" fillId="6" fontId="8" numFmtId="0" xfId="0" applyAlignment="1" applyFont="1">
      <alignment readingOrder="0" shrinkToFit="0" vertical="bottom" wrapText="0"/>
    </xf>
    <xf borderId="41" fillId="0" fontId="10" numFmtId="165" xfId="0" applyBorder="1" applyFont="1" applyNumberFormat="1"/>
    <xf borderId="41" fillId="0" fontId="10" numFmtId="0" xfId="0" applyBorder="1" applyFont="1"/>
    <xf borderId="41" fillId="2" fontId="5" numFmtId="0" xfId="0" applyBorder="1" applyFont="1"/>
    <xf borderId="41" fillId="2" fontId="1" numFmtId="0" xfId="0" applyBorder="1" applyFont="1"/>
    <xf borderId="41" fillId="0" fontId="10" numFmtId="49" xfId="0" applyAlignment="1" applyBorder="1" applyFont="1" applyNumberFormat="1">
      <alignment horizontal="right"/>
    </xf>
    <xf borderId="41" fillId="6" fontId="8" numFmtId="0" xfId="0" applyAlignment="1" applyBorder="1" applyFont="1">
      <alignment horizontal="right" readingOrder="0" shrinkToFit="0" vertical="bottom" wrapText="0"/>
    </xf>
    <xf borderId="67" fillId="31" fontId="36" numFmtId="0" xfId="0" applyAlignment="1" applyBorder="1" applyFill="1" applyFont="1">
      <alignment horizontal="left" shrinkToFit="0" vertical="bottom" wrapText="0"/>
    </xf>
    <xf borderId="68" fillId="31" fontId="36" numFmtId="0" xfId="0" applyAlignment="1" applyBorder="1" applyFont="1">
      <alignment shrinkToFit="0" vertical="bottom" wrapText="0"/>
    </xf>
    <xf borderId="68" fillId="31" fontId="36" numFmtId="0" xfId="0" applyAlignment="1" applyBorder="1" applyFont="1">
      <alignment horizontal="right" readingOrder="0" shrinkToFit="0" vertical="bottom" wrapText="0"/>
    </xf>
    <xf borderId="69" fillId="31" fontId="36" numFmtId="170" xfId="0" applyAlignment="1" applyBorder="1" applyFont="1" applyNumberFormat="1">
      <alignment horizontal="right" readingOrder="0" shrinkToFit="0" vertical="bottom" wrapText="0"/>
    </xf>
    <xf borderId="0" fillId="0" fontId="5" numFmtId="0" xfId="0" applyFont="1"/>
    <xf borderId="37" fillId="29" fontId="49" numFmtId="0" xfId="0" applyAlignment="1" applyBorder="1" applyFont="1">
      <alignment readingOrder="0" vertical="bottom"/>
    </xf>
    <xf borderId="0" fillId="29" fontId="49" numFmtId="0" xfId="0" applyAlignment="1" applyFont="1">
      <alignment readingOrder="0" vertical="bottom"/>
    </xf>
    <xf borderId="37" fillId="0" fontId="5" numFmtId="0" xfId="0" applyAlignment="1" applyBorder="1" applyFont="1">
      <alignment readingOrder="0"/>
    </xf>
    <xf borderId="36" fillId="0" fontId="35" numFmtId="0" xfId="0" applyAlignment="1" applyBorder="1" applyFont="1">
      <alignment horizontal="right" readingOrder="0" shrinkToFit="0" vertical="bottom" wrapText="0"/>
    </xf>
    <xf borderId="0" fillId="23" fontId="8" numFmtId="0" xfId="0" applyAlignment="1" applyFont="1">
      <alignment horizontal="right" readingOrder="0" shrinkToFit="0" vertical="bottom" wrapText="0"/>
    </xf>
    <xf borderId="37" fillId="0" fontId="8" numFmtId="0" xfId="0" applyAlignment="1" applyBorder="1" applyFont="1">
      <alignment horizontal="right" readingOrder="0" shrinkToFit="0" vertical="bottom" wrapText="0"/>
    </xf>
    <xf borderId="37" fillId="23" fontId="8" numFmtId="0" xfId="0" applyAlignment="1" applyBorder="1" applyFont="1">
      <alignment horizontal="right" readingOrder="0" shrinkToFit="0" vertical="bottom" wrapText="0"/>
    </xf>
    <xf borderId="0" fillId="6" fontId="36" numFmtId="0" xfId="0" applyAlignment="1" applyFont="1">
      <alignment readingOrder="0" shrinkToFit="0" vertical="bottom" wrapText="0"/>
    </xf>
    <xf borderId="37" fillId="6" fontId="36" numFmtId="0" xfId="0" applyAlignment="1" applyBorder="1" applyFont="1">
      <alignment horizontal="left" readingOrder="0" shrinkToFit="0" vertical="bottom" wrapText="0"/>
    </xf>
    <xf borderId="37" fillId="6" fontId="8" numFmtId="0" xfId="0" applyAlignment="1" applyBorder="1" applyFont="1">
      <alignment readingOrder="0" vertical="bottom"/>
    </xf>
    <xf borderId="37" fillId="6" fontId="8" numFmtId="0" xfId="0" applyAlignment="1" applyBorder="1" applyFont="1">
      <alignment readingOrder="0" shrinkToFit="0" vertical="bottom" wrapText="0"/>
    </xf>
    <xf borderId="60" fillId="6" fontId="36" numFmtId="0" xfId="0" applyAlignment="1" applyBorder="1" applyFont="1">
      <alignment horizontal="left" readingOrder="0" shrinkToFit="0" vertical="bottom" wrapText="0"/>
    </xf>
    <xf borderId="36" fillId="6" fontId="8" numFmtId="0" xfId="0" applyAlignment="1" applyBorder="1" applyFont="1">
      <alignment readingOrder="0" vertical="bottom"/>
    </xf>
    <xf borderId="36" fillId="6" fontId="8" numFmtId="0" xfId="0" applyAlignment="1" applyBorder="1" applyFont="1">
      <alignment readingOrder="0" shrinkToFit="0" vertical="bottom" wrapText="0"/>
    </xf>
    <xf borderId="13" fillId="23" fontId="36" numFmtId="0" xfId="0" applyAlignment="1" applyBorder="1" applyFont="1">
      <alignment readingOrder="0" shrinkToFit="0" vertical="bottom" wrapText="0"/>
    </xf>
    <xf borderId="36" fillId="0" fontId="5" numFmtId="0" xfId="0" applyAlignment="1" applyBorder="1" applyFont="1">
      <alignment readingOrder="0"/>
    </xf>
    <xf borderId="0" fillId="23" fontId="8" numFmtId="0" xfId="0" applyAlignment="1" applyFont="1">
      <alignment readingOrder="0" shrinkToFit="0" vertical="bottom" wrapText="0"/>
    </xf>
    <xf borderId="60" fillId="6" fontId="50" numFmtId="0" xfId="0" applyAlignment="1" applyBorder="1" applyFont="1">
      <alignment horizontal="left" readingOrder="0" shrinkToFit="0" vertical="bottom" wrapText="0"/>
    </xf>
    <xf borderId="36" fillId="6" fontId="51" numFmtId="0" xfId="0" applyAlignment="1" applyBorder="1" applyFont="1">
      <alignment horizontal="left" readingOrder="0" shrinkToFit="0" vertical="bottom" wrapText="0"/>
    </xf>
    <xf borderId="36" fillId="6" fontId="36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3" fillId="23" fontId="36" numFmtId="0" xfId="0" applyAlignment="1" applyBorder="1" applyFont="1">
      <alignment horizontal="right" readingOrder="0" shrinkToFit="0" vertical="bottom" wrapText="0"/>
    </xf>
    <xf borderId="0" fillId="23" fontId="36" numFmtId="0" xfId="0" applyAlignment="1" applyFont="1">
      <alignment horizontal="left" readingOrder="0" shrinkToFit="0" vertical="bottom" wrapText="0"/>
    </xf>
    <xf borderId="13" fillId="0" fontId="36" numFmtId="0" xfId="0" applyAlignment="1" applyBorder="1" applyFont="1">
      <alignment readingOrder="0" shrinkToFit="0" vertical="bottom" wrapText="0"/>
    </xf>
    <xf borderId="13" fillId="0" fontId="36" numFmtId="0" xfId="0" applyAlignment="1" applyBorder="1" applyFont="1">
      <alignment horizontal="right" readingOrder="0" shrinkToFit="0" vertical="bottom" wrapText="0"/>
    </xf>
    <xf borderId="39" fillId="23" fontId="36" numFmtId="0" xfId="0" applyAlignment="1" applyBorder="1" applyFont="1">
      <alignment readingOrder="0" shrinkToFit="0" vertical="bottom" wrapText="0"/>
    </xf>
    <xf borderId="39" fillId="0" fontId="5" numFmtId="0" xfId="0" applyAlignment="1" applyBorder="1" applyFont="1">
      <alignment readingOrder="0"/>
    </xf>
    <xf borderId="13" fillId="23" fontId="36" numFmtId="0" xfId="0" applyAlignment="1" applyBorder="1" applyFont="1">
      <alignment horizontal="left" readingOrder="0" shrinkToFit="0" vertical="bottom" wrapText="0"/>
    </xf>
    <xf borderId="70" fillId="0" fontId="5" numFmtId="0" xfId="0" applyAlignment="1" applyBorder="1" applyFont="1">
      <alignment readingOrder="0"/>
    </xf>
    <xf borderId="68" fillId="0" fontId="35" numFmtId="0" xfId="0" applyAlignment="1" applyBorder="1" applyFont="1">
      <alignment horizontal="right" readingOrder="0" shrinkToFit="0" vertical="bottom" wrapText="0"/>
    </xf>
    <xf borderId="37" fillId="6" fontId="36" numFmtId="0" xfId="0" applyAlignment="1" applyBorder="1" applyFont="1">
      <alignment readingOrder="0" shrinkToFit="0" vertical="bottom" wrapText="0"/>
    </xf>
    <xf borderId="13" fillId="27" fontId="45" numFmtId="0" xfId="0" applyAlignment="1" applyBorder="1" applyFont="1">
      <alignment horizontal="center" readingOrder="0" vertical="top"/>
    </xf>
    <xf borderId="13" fillId="27" fontId="46" numFmtId="0" xfId="0" applyAlignment="1" applyBorder="1" applyFont="1">
      <alignment readingOrder="0"/>
    </xf>
    <xf borderId="71" fillId="27" fontId="46" numFmtId="0" xfId="0" applyAlignment="1" applyBorder="1" applyFont="1">
      <alignment readingOrder="0"/>
    </xf>
    <xf borderId="0" fillId="27" fontId="10" numFmtId="0" xfId="0" applyAlignment="1" applyFont="1">
      <alignment readingOrder="0"/>
    </xf>
    <xf borderId="0" fillId="5" fontId="34" numFmtId="0" xfId="0" applyAlignment="1" applyFont="1">
      <alignment horizontal="center" readingOrder="0" shrinkToFit="0" vertical="top" wrapText="0"/>
    </xf>
    <xf borderId="0" fillId="0" fontId="52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readingOrder="0"/>
    </xf>
    <xf borderId="0" fillId="0" fontId="34" numFmtId="0" xfId="0" applyAlignment="1" applyFont="1">
      <alignment horizontal="right" readingOrder="0" shrinkToFit="0" vertical="top" wrapText="0"/>
    </xf>
    <xf borderId="31" fillId="0" fontId="34" numFmtId="0" xfId="0" applyAlignment="1" applyBorder="1" applyFont="1">
      <alignment readingOrder="0" shrinkToFit="0" vertical="top" wrapText="0"/>
    </xf>
    <xf borderId="25" fillId="0" fontId="34" numFmtId="0" xfId="0" applyAlignment="1" applyBorder="1" applyFont="1">
      <alignment readingOrder="0" shrinkToFit="0" vertical="top" wrapText="0"/>
    </xf>
    <xf borderId="0" fillId="2" fontId="34" numFmtId="0" xfId="0" applyAlignment="1" applyFont="1">
      <alignment horizontal="right" readingOrder="0" shrinkToFit="0" vertical="top" wrapText="0"/>
    </xf>
    <xf borderId="0" fillId="5" fontId="34" numFmtId="0" xfId="0" applyAlignment="1" applyFont="1">
      <alignment horizontal="right" readingOrder="0" shrinkToFit="0" vertical="top" wrapText="0"/>
    </xf>
    <xf borderId="0" fillId="2" fontId="34" numFmtId="165" xfId="0" applyAlignment="1" applyFont="1" applyNumberFormat="1">
      <alignment horizontal="right" readingOrder="0" shrinkToFit="0" vertical="top" wrapText="0"/>
    </xf>
    <xf borderId="0" fillId="6" fontId="34" numFmtId="0" xfId="0" applyAlignment="1" applyFont="1">
      <alignment horizontal="center" readingOrder="0" shrinkToFit="0" vertical="top" wrapText="0"/>
    </xf>
    <xf borderId="31" fillId="0" fontId="34" numFmtId="0" xfId="0" applyAlignment="1" applyBorder="1" applyFont="1">
      <alignment readingOrder="0" shrinkToFit="0" vertical="top" wrapText="0"/>
    </xf>
    <xf borderId="0" fillId="0" fontId="34" numFmtId="0" xfId="0" applyAlignment="1" applyFont="1">
      <alignment horizontal="center" readingOrder="0" shrinkToFit="0" vertical="top" wrapText="0"/>
    </xf>
    <xf borderId="0" fillId="0" fontId="34" numFmtId="0" xfId="0" applyAlignment="1" applyFont="1">
      <alignment readingOrder="0" shrinkToFit="0" vertical="top" wrapText="0"/>
    </xf>
    <xf borderId="0" fillId="6" fontId="5" numFmtId="0" xfId="0" applyAlignment="1" applyFont="1">
      <alignment horizontal="center" readingOrder="0"/>
    </xf>
    <xf borderId="0" fillId="0" fontId="34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horizontal="right" readingOrder="0" shrinkToFit="0" vertical="bottom" wrapText="0"/>
    </xf>
    <xf borderId="33" fillId="0" fontId="34" numFmtId="0" xfId="0" applyAlignment="1" applyBorder="1" applyFont="1">
      <alignment readingOrder="0" shrinkToFit="0" vertical="top" wrapText="0"/>
    </xf>
    <xf borderId="0" fillId="5" fontId="34" numFmtId="165" xfId="0" applyAlignment="1" applyFont="1" applyNumberFormat="1">
      <alignment horizontal="center" readingOrder="0" shrinkToFit="0" vertical="top" wrapText="0"/>
    </xf>
    <xf borderId="0" fillId="0" fontId="53" numFmtId="0" xfId="0" applyAlignment="1" applyFont="1">
      <alignment horizontal="right" readingOrder="0" shrinkToFit="0" vertical="bottom" wrapText="0"/>
    </xf>
    <xf borderId="0" fillId="0" fontId="52" numFmtId="165" xfId="0" applyAlignment="1" applyFont="1" applyNumberFormat="1">
      <alignment horizontal="right" readingOrder="0" shrinkToFit="0" vertical="bottom" wrapText="0"/>
    </xf>
    <xf quotePrefix="1" borderId="0" fillId="0" fontId="34" numFmtId="0" xfId="0" applyAlignment="1" applyFont="1">
      <alignment horizontal="left" readingOrder="0" shrinkToFit="0" vertical="top" wrapText="0"/>
    </xf>
    <xf borderId="41" fillId="0" fontId="7" numFmtId="0" xfId="0" applyAlignment="1" applyBorder="1" applyFont="1">
      <alignment horizontal="right" readingOrder="0" shrinkToFit="0" vertical="bottom" wrapText="0"/>
    </xf>
    <xf borderId="41" fillId="5" fontId="34" numFmtId="0" xfId="0" applyAlignment="1" applyBorder="1" applyFont="1">
      <alignment horizontal="center" readingOrder="0" shrinkToFit="0" vertical="top" wrapText="0"/>
    </xf>
    <xf borderId="41" fillId="0" fontId="52" numFmtId="0" xfId="0" applyAlignment="1" applyBorder="1" applyFont="1">
      <alignment horizontal="right" readingOrder="0" shrinkToFit="0" vertical="bottom" wrapText="0"/>
    </xf>
    <xf borderId="41" fillId="5" fontId="5" numFmtId="0" xfId="0" applyAlignment="1" applyBorder="1" applyFont="1">
      <alignment readingOrder="0"/>
    </xf>
    <xf borderId="41" fillId="0" fontId="34" numFmtId="0" xfId="0" applyAlignment="1" applyBorder="1" applyFont="1">
      <alignment horizontal="right" readingOrder="0" shrinkToFit="0" vertical="top" wrapText="0"/>
    </xf>
    <xf borderId="0" fillId="0" fontId="52" numFmtId="0" xfId="0" applyAlignment="1" applyFont="1">
      <alignment shrinkToFit="0" vertical="bottom" wrapText="0"/>
    </xf>
    <xf borderId="0" fillId="0" fontId="46" numFmtId="0" xfId="0" applyAlignment="1" applyFont="1">
      <alignment horizontal="right" readingOrder="0" shrinkToFit="0" vertical="bottom" wrapText="0"/>
    </xf>
    <xf borderId="0" fillId="0" fontId="46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/>
    </xf>
    <xf borderId="26" fillId="0" fontId="34" numFmtId="0" xfId="0" applyAlignment="1" applyBorder="1" applyFont="1">
      <alignment readingOrder="0" shrinkToFit="0" vertical="top" wrapText="0"/>
    </xf>
    <xf borderId="0" fillId="0" fontId="35" numFmtId="165" xfId="0" applyAlignment="1" applyFont="1" applyNumberFormat="1">
      <alignment horizontal="right" readingOrder="0" shrinkToFit="0" vertical="bottom" wrapText="0"/>
    </xf>
    <xf borderId="31" fillId="0" fontId="34" numFmtId="0" xfId="0" applyAlignment="1" applyBorder="1" applyFont="1">
      <alignment horizontal="center" readingOrder="0" shrinkToFit="0" vertical="top" wrapText="0"/>
    </xf>
    <xf borderId="26" fillId="0" fontId="34" numFmtId="0" xfId="0" applyAlignment="1" applyBorder="1" applyFont="1">
      <alignment readingOrder="0" shrinkToFit="0" vertical="top" wrapText="0"/>
    </xf>
    <xf borderId="33" fillId="0" fontId="34" numFmtId="0" xfId="0" applyAlignment="1" applyBorder="1" applyFont="1">
      <alignment horizontal="center" readingOrder="0" shrinkToFit="0" vertical="top" wrapText="0"/>
    </xf>
    <xf borderId="0" fillId="0" fontId="7" numFmtId="165" xfId="0" applyAlignment="1" applyFont="1" applyNumberFormat="1">
      <alignment horizontal="right" readingOrder="0" shrinkToFit="0" vertical="bottom" wrapText="0"/>
    </xf>
    <xf borderId="29" fillId="0" fontId="34" numFmtId="0" xfId="0" applyAlignment="1" applyBorder="1" applyFont="1">
      <alignment readingOrder="0" shrinkToFit="0" vertical="top" wrapText="0"/>
    </xf>
    <xf borderId="0" fillId="5" fontId="5" numFmtId="0" xfId="0" applyAlignment="1" applyFont="1">
      <alignment horizontal="center" readingOrder="0"/>
    </xf>
    <xf borderId="0" fillId="0" fontId="53" numFmtId="165" xfId="0" applyAlignment="1" applyFont="1" applyNumberFormat="1">
      <alignment horizontal="right" readingOrder="0" shrinkToFit="0" vertical="bottom" wrapText="0"/>
    </xf>
    <xf borderId="0" fillId="0" fontId="39" numFmtId="165" xfId="0" applyAlignment="1" applyFont="1" applyNumberFormat="1">
      <alignment horizontal="right" readingOrder="0"/>
    </xf>
    <xf borderId="0" fillId="5" fontId="34" numFmtId="0" xfId="0" applyAlignment="1" applyFont="1">
      <alignment horizontal="center" readingOrder="0" shrinkToFit="0" vertical="top" wrapText="0"/>
    </xf>
    <xf borderId="0" fillId="2" fontId="24" numFmtId="165" xfId="0" applyAlignment="1" applyFont="1" applyNumberFormat="1">
      <alignment readingOrder="0"/>
    </xf>
    <xf borderId="33" fillId="0" fontId="34" numFmtId="0" xfId="0" applyAlignment="1" applyBorder="1" applyFont="1">
      <alignment readingOrder="0" shrinkToFit="0" vertical="top" wrapText="0"/>
    </xf>
    <xf borderId="28" fillId="0" fontId="34" numFmtId="0" xfId="0" applyAlignment="1" applyBorder="1" applyFont="1">
      <alignment readingOrder="0" shrinkToFit="0" vertical="top" wrapText="0"/>
    </xf>
    <xf borderId="41" fillId="0" fontId="7" numFmtId="165" xfId="0" applyAlignment="1" applyBorder="1" applyFont="1" applyNumberFormat="1">
      <alignment horizontal="right" readingOrder="0" shrinkToFit="0" vertical="bottom" wrapText="0"/>
    </xf>
    <xf borderId="41" fillId="2" fontId="34" numFmtId="165" xfId="0" applyAlignment="1" applyBorder="1" applyFont="1" applyNumberFormat="1">
      <alignment horizontal="right" readingOrder="0" shrinkToFit="0" vertical="top" wrapText="0"/>
    </xf>
    <xf borderId="41" fillId="0" fontId="34" numFmtId="0" xfId="0" applyAlignment="1" applyBorder="1" applyFont="1">
      <alignment horizontal="center" readingOrder="0" shrinkToFit="0" vertical="top" wrapText="0"/>
    </xf>
    <xf borderId="41" fillId="0" fontId="34" numFmtId="0" xfId="0" applyAlignment="1" applyBorder="1" applyFont="1">
      <alignment horizontal="center" readingOrder="0" shrinkToFit="0" vertical="top" wrapText="0"/>
    </xf>
    <xf borderId="72" fillId="32" fontId="45" numFmtId="0" xfId="0" applyAlignment="1" applyBorder="1" applyFill="1" applyFont="1">
      <alignment readingOrder="0" vertical="bottom"/>
    </xf>
    <xf borderId="73" fillId="32" fontId="45" numFmtId="0" xfId="0" applyAlignment="1" applyBorder="1" applyFont="1">
      <alignment readingOrder="0" vertical="bottom"/>
    </xf>
    <xf borderId="73" fillId="2" fontId="54" numFmtId="0" xfId="0" applyAlignment="1" applyBorder="1" applyFont="1">
      <alignment readingOrder="0" vertical="bottom"/>
    </xf>
    <xf borderId="0" fillId="0" fontId="55" numFmtId="0" xfId="0" applyAlignment="1" applyFont="1">
      <alignment readingOrder="0"/>
    </xf>
    <xf borderId="72" fillId="33" fontId="33" numFmtId="0" xfId="0" applyAlignment="1" applyBorder="1" applyFill="1" applyFont="1">
      <alignment readingOrder="0" shrinkToFit="0" vertical="bottom" wrapText="0"/>
    </xf>
    <xf borderId="73" fillId="33" fontId="33" numFmtId="0" xfId="0" applyAlignment="1" applyBorder="1" applyFont="1">
      <alignment readingOrder="0" shrinkToFit="0" vertical="bottom" wrapText="0"/>
    </xf>
    <xf borderId="73" fillId="2" fontId="56" numFmtId="0" xfId="0" applyAlignment="1" applyBorder="1" applyFont="1">
      <alignment horizontal="right" readingOrder="0" shrinkToFit="0" vertical="bottom" wrapText="0"/>
    </xf>
    <xf borderId="74" fillId="33" fontId="33" numFmtId="0" xfId="0" applyAlignment="1" applyBorder="1" applyFont="1">
      <alignment horizontal="right" readingOrder="0" shrinkToFit="0" vertical="bottom" wrapText="0"/>
    </xf>
    <xf borderId="73" fillId="33" fontId="33" numFmtId="0" xfId="0" applyAlignment="1" applyBorder="1" applyFont="1">
      <alignment horizontal="right" readingOrder="0" shrinkToFit="0" vertical="bottom" wrapText="0"/>
    </xf>
    <xf borderId="73" fillId="6" fontId="33" numFmtId="0" xfId="0" applyAlignment="1" applyBorder="1" applyFont="1">
      <alignment horizontal="right" readingOrder="0" shrinkToFit="0" vertical="bottom" wrapText="0"/>
    </xf>
    <xf borderId="0" fillId="6" fontId="57" numFmtId="0" xfId="0" applyAlignment="1" applyFont="1">
      <alignment horizontal="right" readingOrder="0" shrinkToFit="0" vertical="bottom" wrapText="0"/>
    </xf>
    <xf borderId="0" fillId="6" fontId="57" numFmtId="165" xfId="0" applyAlignment="1" applyFont="1" applyNumberFormat="1">
      <alignment horizontal="right" readingOrder="0" shrinkToFit="0" vertical="bottom" wrapText="0"/>
    </xf>
    <xf borderId="72" fillId="0" fontId="33" numFmtId="0" xfId="0" applyAlignment="1" applyBorder="1" applyFont="1">
      <alignment readingOrder="0" shrinkToFit="0" vertical="bottom" wrapText="0"/>
    </xf>
    <xf borderId="73" fillId="0" fontId="33" numFmtId="0" xfId="0" applyAlignment="1" applyBorder="1" applyFont="1">
      <alignment readingOrder="0" shrinkToFit="0" vertical="bottom" wrapText="0"/>
    </xf>
    <xf borderId="74" fillId="0" fontId="33" numFmtId="0" xfId="0" applyAlignment="1" applyBorder="1" applyFont="1">
      <alignment horizontal="right" readingOrder="0" shrinkToFit="0" vertical="bottom" wrapText="0"/>
    </xf>
    <xf borderId="73" fillId="0" fontId="33" numFmtId="0" xfId="0" applyAlignment="1" applyBorder="1" applyFont="1">
      <alignment horizontal="right" readingOrder="0" shrinkToFit="0" vertical="bottom" wrapText="0"/>
    </xf>
    <xf borderId="75" fillId="33" fontId="33" numFmtId="0" xfId="0" applyAlignment="1" applyBorder="1" applyFont="1">
      <alignment horizontal="right" readingOrder="0" shrinkToFit="0" vertical="bottom" wrapText="0"/>
    </xf>
    <xf borderId="73" fillId="2" fontId="56" numFmtId="165" xfId="0" applyAlignment="1" applyBorder="1" applyFont="1" applyNumberFormat="1">
      <alignment horizontal="right" readingOrder="0" shrinkToFit="0" vertical="bottom" wrapText="0"/>
    </xf>
    <xf borderId="0" fillId="2" fontId="56" numFmtId="165" xfId="0" applyAlignment="1" applyFont="1" applyNumberFormat="1">
      <alignment horizontal="right" readingOrder="0" shrinkToFit="0" vertical="bottom" wrapText="0"/>
    </xf>
    <xf borderId="0" fillId="0" fontId="40" numFmtId="165" xfId="0" applyAlignment="1" applyFont="1" applyNumberFormat="1">
      <alignment horizontal="right" readingOrder="0" shrinkToFit="0" wrapText="0"/>
    </xf>
    <xf borderId="0" fillId="2" fontId="24" numFmtId="165" xfId="0" applyAlignment="1" applyFont="1" applyNumberFormat="1">
      <alignment horizontal="right" readingOrder="0"/>
    </xf>
    <xf borderId="0" fillId="0" fontId="40" numFmtId="165" xfId="0" applyAlignment="1" applyFont="1" applyNumberFormat="1">
      <alignment horizontal="right" readingOrder="0" shrinkToFit="0" vertical="bottom" wrapText="0"/>
    </xf>
    <xf borderId="41" fillId="0" fontId="52" numFmtId="165" xfId="0" applyAlignment="1" applyBorder="1" applyFont="1" applyNumberFormat="1">
      <alignment horizontal="right" readingOrder="0" shrinkToFit="0" vertical="bottom" wrapText="0"/>
    </xf>
    <xf borderId="76" fillId="2" fontId="56" numFmtId="0" xfId="0" applyAlignment="1" applyBorder="1" applyFont="1">
      <alignment horizontal="right" readingOrder="0" shrinkToFit="0" vertical="bottom" wrapText="0"/>
    </xf>
    <xf borderId="76" fillId="0" fontId="33" numFmtId="0" xfId="0" applyAlignment="1" applyBorder="1" applyFont="1">
      <alignment readingOrder="0" shrinkToFit="0" vertical="bottom" wrapText="0"/>
    </xf>
    <xf borderId="76" fillId="0" fontId="33" numFmtId="0" xfId="0" applyAlignment="1" applyBorder="1" applyFont="1">
      <alignment horizontal="right" readingOrder="0" shrinkToFit="0" vertical="bottom" wrapText="0"/>
    </xf>
    <xf borderId="77" fillId="34" fontId="58" numFmtId="0" xfId="0" applyAlignment="1" applyBorder="1" applyFill="1" applyFont="1">
      <alignment horizontal="center" readingOrder="0" shrinkToFit="0" wrapText="0"/>
    </xf>
    <xf borderId="78" fillId="34" fontId="58" numFmtId="0" xfId="0" applyAlignment="1" applyBorder="1" applyFont="1">
      <alignment horizontal="center" readingOrder="0" shrinkToFit="0" wrapText="0"/>
    </xf>
    <xf borderId="79" fillId="34" fontId="58" numFmtId="0" xfId="0" applyAlignment="1" applyBorder="1" applyFont="1">
      <alignment horizontal="center" readingOrder="0" shrinkToFit="0" wrapText="0"/>
    </xf>
    <xf borderId="80" fillId="34" fontId="58" numFmtId="0" xfId="0" applyAlignment="1" applyBorder="1" applyFont="1">
      <alignment horizontal="center" readingOrder="0" shrinkToFit="0" wrapText="0"/>
    </xf>
    <xf borderId="81" fillId="34" fontId="58" numFmtId="0" xfId="0" applyAlignment="1" applyBorder="1" applyFont="1">
      <alignment horizontal="center" readingOrder="0" shrinkToFit="0" wrapText="0"/>
    </xf>
    <xf borderId="0" fillId="35" fontId="59" numFmtId="0" xfId="0" applyAlignment="1" applyFill="1" applyFont="1">
      <alignment readingOrder="0"/>
    </xf>
    <xf borderId="82" fillId="0" fontId="53" numFmtId="0" xfId="0" applyAlignment="1" applyBorder="1" applyFont="1">
      <alignment horizontal="center" readingOrder="0" shrinkToFit="0" wrapText="0"/>
    </xf>
    <xf borderId="0" fillId="0" fontId="53" numFmtId="0" xfId="0" applyAlignment="1" applyFont="1">
      <alignment horizontal="center" readingOrder="0" shrinkToFit="0" wrapText="0"/>
    </xf>
    <xf borderId="0" fillId="0" fontId="53" numFmtId="0" xfId="0" applyAlignment="1" applyFont="1">
      <alignment horizontal="left" readingOrder="0" shrinkToFit="0" wrapText="0"/>
    </xf>
    <xf borderId="0" fillId="0" fontId="5" numFmtId="165" xfId="0" applyAlignment="1" applyFont="1" applyNumberFormat="1">
      <alignment horizontal="center" readingOrder="0"/>
    </xf>
    <xf borderId="13" fillId="0" fontId="32" numFmtId="0" xfId="0" applyAlignment="1" applyBorder="1" applyFont="1">
      <alignment horizontal="right" readingOrder="0" shrinkToFit="0" vertical="bottom" wrapText="0"/>
    </xf>
    <xf borderId="13" fillId="0" fontId="32" numFmtId="165" xfId="0" applyAlignment="1" applyBorder="1" applyFont="1" applyNumberFormat="1">
      <alignment horizontal="right" readingOrder="0" shrinkToFit="0" vertical="bottom" wrapText="0"/>
    </xf>
    <xf borderId="13" fillId="0" fontId="5" numFmtId="165" xfId="0" applyBorder="1" applyFont="1" applyNumberFormat="1"/>
    <xf borderId="0" fillId="0" fontId="53" numFmtId="165" xfId="0" applyAlignment="1" applyFont="1" applyNumberFormat="1">
      <alignment horizontal="center" readingOrder="0" shrinkToFit="0" wrapText="0"/>
    </xf>
    <xf borderId="0" fillId="2" fontId="24" numFmtId="165" xfId="0" applyAlignment="1" applyFont="1" applyNumberFormat="1">
      <alignment horizontal="center" readingOrder="0"/>
    </xf>
    <xf borderId="13" fillId="0" fontId="32" numFmtId="0" xfId="0" applyAlignment="1" applyBorder="1" applyFont="1">
      <alignment readingOrder="0" shrinkToFit="0" vertical="bottom" wrapText="0"/>
    </xf>
    <xf borderId="0" fillId="0" fontId="60" numFmtId="0" xfId="0" applyAlignment="1" applyFont="1">
      <alignment horizontal="right" readingOrder="0" shrinkToFit="0" vertical="bottom" wrapText="0"/>
    </xf>
    <xf borderId="82" fillId="0" fontId="53" numFmtId="0" xfId="0" applyAlignment="1" applyBorder="1" applyFont="1">
      <alignment readingOrder="0"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0" fontId="53" numFmtId="0" xfId="0" applyAlignment="1" applyFont="1">
      <alignment horizontal="center" readingOrder="0" shrinkToFit="0" vertical="bottom" wrapText="0"/>
    </xf>
    <xf borderId="83" fillId="0" fontId="53" numFmtId="0" xfId="0" applyAlignment="1" applyBorder="1" applyFont="1">
      <alignment horizontal="center" readingOrder="0" shrinkToFit="0" wrapText="0"/>
    </xf>
    <xf borderId="84" fillId="0" fontId="53" numFmtId="0" xfId="0" applyAlignment="1" applyBorder="1" applyFont="1">
      <alignment horizontal="center" readingOrder="0" shrinkToFit="0" wrapText="0"/>
    </xf>
    <xf borderId="71" fillId="0" fontId="53" numFmtId="0" xfId="0" applyAlignment="1" applyBorder="1" applyFont="1">
      <alignment horizontal="center" readingOrder="0" shrinkToFit="0" wrapText="0"/>
    </xf>
    <xf borderId="71" fillId="0" fontId="53" numFmtId="0" xfId="0" applyAlignment="1" applyBorder="1" applyFont="1">
      <alignment horizontal="left" readingOrder="0" shrinkToFit="0" wrapText="0"/>
    </xf>
    <xf borderId="47" fillId="0" fontId="53" numFmtId="165" xfId="0" applyAlignment="1" applyBorder="1" applyFont="1" applyNumberFormat="1">
      <alignment horizontal="center" readingOrder="0" shrinkToFit="0" wrapText="0"/>
    </xf>
    <xf borderId="13" fillId="6" fontId="61" numFmtId="0" xfId="0" applyAlignment="1" applyBorder="1" applyFont="1">
      <alignment horizontal="center" readingOrder="0" shrinkToFit="0" wrapText="0"/>
    </xf>
    <xf borderId="0" fillId="0" fontId="3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4">
    <tableStyle count="4" pivot="0" name="Total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Historique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Whiplash UK-style">
      <tableStyleElement dxfId="5" type="headerRow"/>
      <tableStyleElement dxfId="2" type="firstRowStripe"/>
      <tableStyleElement dxfId="6" type="secondRowStripe"/>
    </tableStyle>
    <tableStyle count="2" pivot="0" name="PIAS-style">
      <tableStyleElement dxfId="3" type="firstRowStripe"/>
      <tableStyleElement dxfId="2" type="secondRowStripe"/>
    </tableStyle>
    <tableStyle count="2" pivot="0" name="PIAS-style 2">
      <tableStyleElement dxfId="3" type="firstRowStripe"/>
      <tableStyleElement dxfId="2" type="secondRowStripe"/>
    </tableStyle>
    <tableStyle count="2" pivot="0" name="PIAS-style 3">
      <tableStyleElement dxfId="3" type="firstRowStripe"/>
      <tableStyleElement dxfId="2" type="secondRowStripe"/>
    </tableStyle>
    <tableStyle count="2" pivot="0" name="PIAS-style 4">
      <tableStyleElement dxfId="2" type="firstRowStripe"/>
      <tableStyleElement dxfId="3" type="secondRowStripe"/>
    </tableStyle>
    <tableStyle count="2" pivot="0" name="PIAS-style 5">
      <tableStyleElement dxfId="2" type="firstRowStripe"/>
      <tableStyleElement dxfId="3" type="secondRowStripe"/>
    </tableStyle>
    <tableStyle count="2" pivot="0" name="PIAS-style 6">
      <tableStyleElement dxfId="2" type="firstRowStripe"/>
      <tableStyleElement dxfId="3" type="secondRowStripe"/>
    </tableStyle>
    <tableStyle count="2" pivot="0" name="PIAS-style 7">
      <tableStyleElement dxfId="2" type="firstRowStripe"/>
      <tableStyleElement dxfId="3" type="secondRowStripe"/>
    </tableStyle>
    <tableStyle count="2" pivot="0" name="PIAS-style 8">
      <tableStyleElement dxfId="2" type="firstRowStripe"/>
      <tableStyleElement dxfId="3" type="secondRowStripe"/>
    </tableStyle>
    <tableStyle count="2" pivot="0" name="PIAS-style 9">
      <tableStyleElement dxfId="2" type="firstRowStripe"/>
      <tableStyleElement dxfId="3" type="secondRowStripe"/>
    </tableStyle>
    <tableStyle count="2" pivot="0" name="PIAS-style 10">
      <tableStyleElement dxfId="2" type="firstRowStripe"/>
      <tableStyleElement dxfId="3" type="secondRowStripe"/>
    </tableStyle>
    <tableStyle count="2" pivot="0" name="PIAS-style 11">
      <tableStyleElement dxfId="3" type="firstRowStripe"/>
      <tableStyleElement dxfId="2" type="secondRowStripe"/>
    </tableStyle>
    <tableStyle count="2" pivot="0" name="PIAS-style 12">
      <tableStyleElement dxfId="3" type="firstRowStripe"/>
      <tableStyleElement dxfId="2" type="secondRowStripe"/>
    </tableStyle>
    <tableStyle count="2" pivot="0" name="PIAS-style 13">
      <tableStyleElement dxfId="2" type="firstRowStripe"/>
      <tableStyleElement dxfId="3" type="secondRowStripe"/>
    </tableStyle>
    <tableStyle count="2" pivot="0" name="PIAS-style 14">
      <tableStyleElement dxfId="2" type="firstRowStripe"/>
      <tableStyleElement dxfId="3" type="secondRowStripe"/>
    </tableStyle>
    <tableStyle count="2" pivot="0" name="PIAS-style 15">
      <tableStyleElement dxfId="2" type="firstRowStripe"/>
      <tableStyleElement dxfId="3" type="secondRowStripe"/>
    </tableStyle>
    <tableStyle count="2" pivot="0" name="PIAS-style 16">
      <tableStyleElement dxfId="2" type="firstRowStripe"/>
      <tableStyleElement dxfId="3" type="secondRowStripe"/>
    </tableStyle>
    <tableStyle count="2" pivot="0" name="PIAS-style 17">
      <tableStyleElement dxfId="2" type="firstRowStripe"/>
      <tableStyleElement dxfId="3" type="secondRowStripe"/>
    </tableStyle>
    <tableStyle count="2" pivot="0" name="PIAS-style 18">
      <tableStyleElement dxfId="2" type="firstRowStripe"/>
      <tableStyleElement dxfId="3" type="secondRowStripe"/>
    </tableStyle>
    <tableStyle count="2" pivot="0" name="ROM (Allemagne)-style">
      <tableStyleElement dxfId="2" type="firstRowStripe"/>
      <tableStyleElement dxfId="3" type="secondRowStripe"/>
    </tableStyle>
    <tableStyle count="2" pivot="0" name="2022 ROM (Allemagne)-style">
      <tableStyleElement dxfId="2" type="firstRowStripe"/>
      <tableStyleElement dxfId="3" type="secondRowStripe"/>
    </tableStyle>
    <tableStyle count="2" pivot="0" name="Altafonte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S13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Tot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N79:Q79" displayName="Table_10" id="10">
  <tableColumns count="4">
    <tableColumn name="Column1" id="1"/>
    <tableColumn name="Column2" id="2"/>
    <tableColumn name="Column3" id="3"/>
    <tableColumn name="Column4" id="4"/>
  </tableColumns>
  <tableStyleInfo name="PIAS-style 7" showColumnStripes="0" showFirstColumn="1" showLastColumn="1" showRowStripes="1"/>
</table>
</file>

<file path=xl/tables/table11.xml><?xml version="1.0" encoding="utf-8"?>
<table xmlns="http://schemas.openxmlformats.org/spreadsheetml/2006/main" headerRowCount="0" ref="S79:V79" displayName="Table_11" id="11">
  <tableColumns count="4">
    <tableColumn name="Column1" id="1"/>
    <tableColumn name="Column2" id="2"/>
    <tableColumn name="Column3" id="3"/>
    <tableColumn name="Column4" id="4"/>
  </tableColumns>
  <tableStyleInfo name="PIAS-style 8" showColumnStripes="0" showFirstColumn="1" showLastColumn="1" showRowStripes="1"/>
</table>
</file>

<file path=xl/tables/table12.xml><?xml version="1.0" encoding="utf-8"?>
<table xmlns="http://schemas.openxmlformats.org/spreadsheetml/2006/main" headerRowCount="0" ref="I90:L90" displayName="Table_12" id="12">
  <tableColumns count="4">
    <tableColumn name="Column1" id="1"/>
    <tableColumn name="Column2" id="2"/>
    <tableColumn name="Column3" id="3"/>
    <tableColumn name="Column4" id="4"/>
  </tableColumns>
  <tableStyleInfo name="PIAS-style 9" showColumnStripes="0" showFirstColumn="1" showLastColumn="1" showRowStripes="1"/>
</table>
</file>

<file path=xl/tables/table13.xml><?xml version="1.0" encoding="utf-8"?>
<table xmlns="http://schemas.openxmlformats.org/spreadsheetml/2006/main" headerRowCount="0" ref="N90:Q90" displayName="Table_13" id="13">
  <tableColumns count="4">
    <tableColumn name="Column1" id="1"/>
    <tableColumn name="Column2" id="2"/>
    <tableColumn name="Column3" id="3"/>
    <tableColumn name="Column4" id="4"/>
  </tableColumns>
  <tableStyleInfo name="PIAS-style 10" showColumnStripes="0" showFirstColumn="1" showLastColumn="1" showRowStripes="1"/>
</table>
</file>

<file path=xl/tables/table14.xml><?xml version="1.0" encoding="utf-8"?>
<table xmlns="http://schemas.openxmlformats.org/spreadsheetml/2006/main" headerRowCount="0" ref="I95:L97" displayName="Table_14" id="14">
  <tableColumns count="4">
    <tableColumn name="Column1" id="1"/>
    <tableColumn name="Column2" id="2"/>
    <tableColumn name="Column3" id="3"/>
    <tableColumn name="Column4" id="4"/>
  </tableColumns>
  <tableStyleInfo name="PIAS-style 11" showColumnStripes="0" showFirstColumn="1" showLastColumn="1" showRowStripes="1"/>
</table>
</file>

<file path=xl/tables/table15.xml><?xml version="1.0" encoding="utf-8"?>
<table xmlns="http://schemas.openxmlformats.org/spreadsheetml/2006/main" headerRowCount="0" ref="N95:Q97" displayName="Table_15" id="15">
  <tableColumns count="4">
    <tableColumn name="Column1" id="1"/>
    <tableColumn name="Column2" id="2"/>
    <tableColumn name="Column3" id="3"/>
    <tableColumn name="Column4" id="4"/>
  </tableColumns>
  <tableStyleInfo name="PIAS-style 12" showColumnStripes="0" showFirstColumn="1" showLastColumn="1" showRowStripes="1"/>
</table>
</file>

<file path=xl/tables/table16.xml><?xml version="1.0" encoding="utf-8"?>
<table xmlns="http://schemas.openxmlformats.org/spreadsheetml/2006/main" headerRowCount="0" ref="I112:L113" displayName="Table_16" id="16">
  <tableColumns count="4">
    <tableColumn name="Column1" id="1"/>
    <tableColumn name="Column2" id="2"/>
    <tableColumn name="Column3" id="3"/>
    <tableColumn name="Column4" id="4"/>
  </tableColumns>
  <tableStyleInfo name="PIAS-style 13" showColumnStripes="0" showFirstColumn="1" showLastColumn="1" showRowStripes="1"/>
</table>
</file>

<file path=xl/tables/table17.xml><?xml version="1.0" encoding="utf-8"?>
<table xmlns="http://schemas.openxmlformats.org/spreadsheetml/2006/main" headerRowCount="0" ref="N112:Q113" displayName="Table_17" id="17">
  <tableColumns count="4">
    <tableColumn name="Column1" id="1"/>
    <tableColumn name="Column2" id="2"/>
    <tableColumn name="Column3" id="3"/>
    <tableColumn name="Column4" id="4"/>
  </tableColumns>
  <tableStyleInfo name="PIAS-style 14" showColumnStripes="0" showFirstColumn="1" showLastColumn="1" showRowStripes="1"/>
</table>
</file>

<file path=xl/tables/table18.xml><?xml version="1.0" encoding="utf-8"?>
<table xmlns="http://schemas.openxmlformats.org/spreadsheetml/2006/main" headerRowCount="0" ref="S112:V113" displayName="Table_18" id="18">
  <tableColumns count="4">
    <tableColumn name="Column1" id="1"/>
    <tableColumn name="Column2" id="2"/>
    <tableColumn name="Column3" id="3"/>
    <tableColumn name="Column4" id="4"/>
  </tableColumns>
  <tableStyleInfo name="PIAS-style 15" showColumnStripes="0" showFirstColumn="1" showLastColumn="1" showRowStripes="1"/>
</table>
</file>

<file path=xl/tables/table19.xml><?xml version="1.0" encoding="utf-8"?>
<table xmlns="http://schemas.openxmlformats.org/spreadsheetml/2006/main" headerRowCount="0" ref="I127:L129" displayName="Table_19" id="19">
  <tableColumns count="4">
    <tableColumn name="Column1" id="1"/>
    <tableColumn name="Column2" id="2"/>
    <tableColumn name="Column3" id="3"/>
    <tableColumn name="Column4" id="4"/>
  </tableColumns>
  <tableStyleInfo name="PIAS-style 16" showColumnStripes="0" showFirstColumn="1" showLastColumn="1" showRowStripes="1"/>
</table>
</file>

<file path=xl/tables/table2.xml><?xml version="1.0" encoding="utf-8"?>
<table xmlns="http://schemas.openxmlformats.org/spreadsheetml/2006/main" headerRowCount="0" ref="A2:C10" displayName="Table_2" id="2">
  <tableColumns count="3">
    <tableColumn name="Column1" id="1"/>
    <tableColumn name="Column2" id="2"/>
    <tableColumn name="Column3" id="3"/>
  </tableColumns>
  <tableStyleInfo name="Historiqu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N127:Q129" displayName="Table_20" id="20">
  <tableColumns count="4">
    <tableColumn name="Column1" id="1"/>
    <tableColumn name="Column2" id="2"/>
    <tableColumn name="Column3" id="3"/>
    <tableColumn name="Column4" id="4"/>
  </tableColumns>
  <tableStyleInfo name="PIAS-style 17" showColumnStripes="0" showFirstColumn="1" showLastColumn="1" showRowStripes="1"/>
</table>
</file>

<file path=xl/tables/table21.xml><?xml version="1.0" encoding="utf-8"?>
<table xmlns="http://schemas.openxmlformats.org/spreadsheetml/2006/main" headerRowCount="0" ref="S127:V127" displayName="Table_21" id="21">
  <tableColumns count="4">
    <tableColumn name="Column1" id="1"/>
    <tableColumn name="Column2" id="2"/>
    <tableColumn name="Column3" id="3"/>
    <tableColumn name="Column4" id="4"/>
  </tableColumns>
  <tableStyleInfo name="PIAS-style 18" showColumnStripes="0" showFirstColumn="1" showLastColumn="1" showRowStripes="1"/>
</table>
</file>

<file path=xl/tables/table22.xml><?xml version="1.0" encoding="utf-8"?>
<table xmlns="http://schemas.openxmlformats.org/spreadsheetml/2006/main" headerRowCount="0" ref="D60:D61" displayName="Table_22" id="22">
  <tableColumns count="1">
    <tableColumn name="Column1" id="1"/>
  </tableColumns>
  <tableStyleInfo name="ROM (Allemagne)-style" showColumnStripes="0" showFirstColumn="1" showLastColumn="1" showRowStripes="1"/>
</table>
</file>

<file path=xl/tables/table23.xml><?xml version="1.0" encoding="utf-8"?>
<table xmlns="http://schemas.openxmlformats.org/spreadsheetml/2006/main" headerRowCount="0" ref="D49:D82" displayName="Table_23" id="23">
  <tableColumns count="1">
    <tableColumn name="Column1" id="1"/>
  </tableColumns>
  <tableStyleInfo name="2022 ROM (Allemagne)-style" showColumnStripes="0" showFirstColumn="1" showLastColumn="1" showRowStripes="1"/>
</table>
</file>

<file path=xl/tables/table24.xml><?xml version="1.0" encoding="utf-8"?>
<table xmlns="http://schemas.openxmlformats.org/spreadsheetml/2006/main" headerRowCount="0" ref="F70" displayName="Table_24" id="24">
  <tableColumns count="1">
    <tableColumn name="Column1" id="1"/>
  </tableColumns>
  <tableStyleInfo name="Altafonte-style" showColumnStripes="0" showFirstColumn="1" showLastColumn="1" showRowStripes="1"/>
</table>
</file>

<file path=xl/tables/table3.xml><?xml version="1.0" encoding="utf-8"?>
<table xmlns="http://schemas.openxmlformats.org/spreadsheetml/2006/main" ref="A1:E2" displayName="Table_3" id="3">
  <tableColumns count="5">
    <tableColumn name="Référence" id="1"/>
    <tableColumn name="Code Barre " id="2"/>
    <tableColumn name="Quantité" id="3"/>
    <tableColumn name="Cout unitaire HT € " id="4"/>
    <tableColumn name="Valeur HT €" id="5"/>
  </tableColumns>
  <tableStyleInfo name="Whiplash UK-style" showColumnStripes="0" showFirstColumn="1" showLastColumn="1" showRowStripes="1"/>
</table>
</file>

<file path=xl/tables/table4.xml><?xml version="1.0" encoding="utf-8"?>
<table xmlns="http://schemas.openxmlformats.org/spreadsheetml/2006/main" headerRowCount="0" ref="I5:L5" displayName="Table_4" id="4">
  <tableColumns count="4">
    <tableColumn name="Column1" id="1"/>
    <tableColumn name="Column2" id="2"/>
    <tableColumn name="Column3" id="3"/>
    <tableColumn name="Column4" id="4"/>
  </tableColumns>
  <tableStyleInfo name="PIAS-style" showColumnStripes="0" showFirstColumn="1" showLastColumn="1" showRowStripes="1"/>
</table>
</file>

<file path=xl/tables/table5.xml><?xml version="1.0" encoding="utf-8"?>
<table xmlns="http://schemas.openxmlformats.org/spreadsheetml/2006/main" headerRowCount="0" ref="N5:Q5" displayName="Table_5" id="5">
  <tableColumns count="4">
    <tableColumn name="Column1" id="1"/>
    <tableColumn name="Column2" id="2"/>
    <tableColumn name="Column3" id="3"/>
    <tableColumn name="Column4" id="4"/>
  </tableColumns>
  <tableStyleInfo name="PIAS-style 2" showColumnStripes="0" showFirstColumn="1" showLastColumn="1" showRowStripes="1"/>
</table>
</file>

<file path=xl/tables/table6.xml><?xml version="1.0" encoding="utf-8"?>
<table xmlns="http://schemas.openxmlformats.org/spreadsheetml/2006/main" headerRowCount="0" ref="S5:V5" displayName="Table_6" id="6">
  <tableColumns count="4">
    <tableColumn name="Column1" id="1"/>
    <tableColumn name="Column2" id="2"/>
    <tableColumn name="Column3" id="3"/>
    <tableColumn name="Column4" id="4"/>
  </tableColumns>
  <tableStyleInfo name="PIAS-style 3" showColumnStripes="0" showFirstColumn="1" showLastColumn="1" showRowStripes="1"/>
</table>
</file>

<file path=xl/tables/table7.xml><?xml version="1.0" encoding="utf-8"?>
<table xmlns="http://schemas.openxmlformats.org/spreadsheetml/2006/main" headerRowCount="0" ref="X33:AA33" displayName="Table_7" id="7">
  <tableColumns count="4">
    <tableColumn name="Column1" id="1"/>
    <tableColumn name="Column2" id="2"/>
    <tableColumn name="Column3" id="3"/>
    <tableColumn name="Column4" id="4"/>
  </tableColumns>
  <tableStyleInfo name="PIAS-style 4" showColumnStripes="0" showFirstColumn="1" showLastColumn="1" showRowStripes="1"/>
</table>
</file>

<file path=xl/tables/table8.xml><?xml version="1.0" encoding="utf-8"?>
<table xmlns="http://schemas.openxmlformats.org/spreadsheetml/2006/main" headerRowCount="0" ref="AC33:AF33" displayName="Table_8" id="8">
  <tableColumns count="4">
    <tableColumn name="Column1" id="1"/>
    <tableColumn name="Column2" id="2"/>
    <tableColumn name="Column3" id="3"/>
    <tableColumn name="Column4" id="4"/>
  </tableColumns>
  <tableStyleInfo name="PIAS-style 5" showColumnStripes="0" showFirstColumn="1" showLastColumn="1" showRowStripes="1"/>
</table>
</file>

<file path=xl/tables/table9.xml><?xml version="1.0" encoding="utf-8"?>
<table xmlns="http://schemas.openxmlformats.org/spreadsheetml/2006/main" headerRowCount="0" ref="I79:L79" displayName="Table_9" id="9">
  <tableColumns count="4">
    <tableColumn name="Column1" id="1"/>
    <tableColumn name="Column2" id="2"/>
    <tableColumn name="Column3" id="3"/>
    <tableColumn name="Column4" id="4"/>
  </tableColumns>
  <tableStyleInfo name="PIAS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33" Type="http://schemas.openxmlformats.org/officeDocument/2006/relationships/table" Target="../tables/table17.xml"/><Relationship Id="rId21" Type="http://schemas.openxmlformats.org/officeDocument/2006/relationships/table" Target="../tables/table5.xml"/><Relationship Id="rId32" Type="http://schemas.openxmlformats.org/officeDocument/2006/relationships/table" Target="../tables/table16.xml"/><Relationship Id="rId24" Type="http://schemas.openxmlformats.org/officeDocument/2006/relationships/table" Target="../tables/table8.xml"/><Relationship Id="rId35" Type="http://schemas.openxmlformats.org/officeDocument/2006/relationships/table" Target="../tables/table19.xml"/><Relationship Id="rId23" Type="http://schemas.openxmlformats.org/officeDocument/2006/relationships/table" Target="../tables/table7.xml"/><Relationship Id="rId34" Type="http://schemas.openxmlformats.org/officeDocument/2006/relationships/table" Target="../tables/table18.xml"/><Relationship Id="rId1" Type="http://schemas.openxmlformats.org/officeDocument/2006/relationships/drawing" Target="../drawings/drawing12.xml"/><Relationship Id="rId26" Type="http://schemas.openxmlformats.org/officeDocument/2006/relationships/table" Target="../tables/table10.xml"/><Relationship Id="rId37" Type="http://schemas.openxmlformats.org/officeDocument/2006/relationships/table" Target="../tables/table21.xml"/><Relationship Id="rId25" Type="http://schemas.openxmlformats.org/officeDocument/2006/relationships/table" Target="../tables/table9.xml"/><Relationship Id="rId36" Type="http://schemas.openxmlformats.org/officeDocument/2006/relationships/table" Target="../tables/table20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29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22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23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75"/>
  <cols>
    <col customWidth="1" min="1" max="1" width="21.0"/>
    <col customWidth="1" min="2" max="2" width="15.11"/>
    <col customWidth="1" min="7" max="7" width="11.78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4" t="s">
        <v>3</v>
      </c>
      <c r="G1" s="5"/>
      <c r="H1" s="4" t="s">
        <v>4</v>
      </c>
      <c r="I1" s="5"/>
      <c r="J1" s="4" t="s">
        <v>5</v>
      </c>
      <c r="K1" s="5"/>
      <c r="L1" s="4" t="s">
        <v>6</v>
      </c>
      <c r="M1" s="5"/>
      <c r="N1" s="4" t="s">
        <v>7</v>
      </c>
      <c r="O1" s="5"/>
      <c r="P1" s="4" t="s">
        <v>8</v>
      </c>
      <c r="Q1" s="5"/>
      <c r="R1" s="4" t="s">
        <v>9</v>
      </c>
      <c r="S1" s="5"/>
      <c r="T1" s="4" t="s">
        <v>10</v>
      </c>
      <c r="U1" s="5"/>
      <c r="V1" s="4" t="s">
        <v>11</v>
      </c>
      <c r="W1" s="5"/>
      <c r="X1" s="4" t="s">
        <v>12</v>
      </c>
      <c r="Y1" s="5"/>
      <c r="Z1" s="4" t="s">
        <v>13</v>
      </c>
      <c r="AA1" s="5"/>
      <c r="AB1" s="4" t="s">
        <v>14</v>
      </c>
      <c r="AC1" s="6"/>
      <c r="AD1" s="7">
        <v>44562.0</v>
      </c>
      <c r="AE1" s="5"/>
      <c r="AF1" s="7">
        <v>44593.0</v>
      </c>
      <c r="AG1" s="5"/>
      <c r="AH1" s="7">
        <v>44621.0</v>
      </c>
      <c r="AI1" s="5"/>
      <c r="AJ1" s="7">
        <v>44652.0</v>
      </c>
      <c r="AK1" s="5"/>
      <c r="AL1" s="7">
        <v>44682.0</v>
      </c>
      <c r="AM1" s="5"/>
      <c r="AN1" s="7">
        <v>44713.0</v>
      </c>
      <c r="AO1" s="5"/>
      <c r="AP1" s="7">
        <v>44743.0</v>
      </c>
      <c r="AQ1" s="5"/>
      <c r="AR1" s="4" t="s">
        <v>15</v>
      </c>
      <c r="AS1" s="5"/>
    </row>
    <row r="2">
      <c r="A2" s="8"/>
      <c r="B2" s="9" t="s">
        <v>16</v>
      </c>
      <c r="C2" s="9" t="s">
        <v>17</v>
      </c>
      <c r="D2" s="10" t="s">
        <v>18</v>
      </c>
      <c r="E2" s="11"/>
      <c r="F2" s="9" t="s">
        <v>16</v>
      </c>
      <c r="G2" s="9" t="s">
        <v>17</v>
      </c>
      <c r="H2" s="9" t="s">
        <v>16</v>
      </c>
      <c r="I2" s="9" t="s">
        <v>17</v>
      </c>
      <c r="J2" s="9" t="s">
        <v>16</v>
      </c>
      <c r="K2" s="9" t="s">
        <v>17</v>
      </c>
      <c r="L2" s="9" t="s">
        <v>16</v>
      </c>
      <c r="M2" s="9" t="s">
        <v>17</v>
      </c>
      <c r="N2" s="9" t="s">
        <v>16</v>
      </c>
      <c r="O2" s="9" t="s">
        <v>17</v>
      </c>
      <c r="P2" s="9" t="s">
        <v>16</v>
      </c>
      <c r="Q2" s="9" t="s">
        <v>17</v>
      </c>
      <c r="R2" s="9" t="s">
        <v>16</v>
      </c>
      <c r="S2" s="9" t="s">
        <v>17</v>
      </c>
      <c r="T2" s="9" t="s">
        <v>16</v>
      </c>
      <c r="U2" s="9" t="s">
        <v>17</v>
      </c>
      <c r="V2" s="9" t="s">
        <v>16</v>
      </c>
      <c r="W2" s="9" t="s">
        <v>17</v>
      </c>
      <c r="X2" s="9" t="s">
        <v>16</v>
      </c>
      <c r="Y2" s="9" t="s">
        <v>17</v>
      </c>
      <c r="Z2" s="9" t="s">
        <v>16</v>
      </c>
      <c r="AA2" s="9" t="s">
        <v>17</v>
      </c>
      <c r="AB2" s="9" t="s">
        <v>16</v>
      </c>
      <c r="AC2" s="12" t="s">
        <v>17</v>
      </c>
      <c r="AD2" s="13" t="s">
        <v>16</v>
      </c>
      <c r="AE2" s="9" t="s">
        <v>17</v>
      </c>
      <c r="AF2" s="13" t="s">
        <v>16</v>
      </c>
      <c r="AG2" s="9" t="s">
        <v>17</v>
      </c>
      <c r="AH2" s="13" t="s">
        <v>16</v>
      </c>
      <c r="AI2" s="9" t="s">
        <v>17</v>
      </c>
      <c r="AJ2" s="13" t="s">
        <v>16</v>
      </c>
      <c r="AK2" s="9" t="s">
        <v>17</v>
      </c>
      <c r="AL2" s="13" t="s">
        <v>16</v>
      </c>
      <c r="AM2" s="9" t="s">
        <v>17</v>
      </c>
      <c r="AN2" s="13" t="s">
        <v>16</v>
      </c>
      <c r="AO2" s="9" t="s">
        <v>17</v>
      </c>
      <c r="AP2" s="13" t="s">
        <v>16</v>
      </c>
      <c r="AQ2" s="9" t="s">
        <v>17</v>
      </c>
    </row>
    <row r="3">
      <c r="A3" s="14" t="s">
        <v>19</v>
      </c>
      <c r="B3" s="8">
        <v>5644.0</v>
      </c>
      <c r="C3" s="15">
        <v>19908.94</v>
      </c>
      <c r="D3" s="16">
        <v>3845.0</v>
      </c>
      <c r="E3" s="17">
        <v>15973.0</v>
      </c>
      <c r="F3" s="16">
        <v>4162.0</v>
      </c>
      <c r="G3" s="17">
        <v>18469.69</v>
      </c>
      <c r="H3" s="16">
        <v>8268.0</v>
      </c>
      <c r="I3" s="17">
        <v>34622.0</v>
      </c>
      <c r="J3" s="16">
        <v>6624.0</v>
      </c>
      <c r="K3" s="17">
        <v>30808.0</v>
      </c>
      <c r="L3" s="16">
        <v>6445.0</v>
      </c>
      <c r="M3" s="17">
        <v>31174.0</v>
      </c>
      <c r="N3" s="16">
        <v>6665.0</v>
      </c>
      <c r="O3" s="17">
        <v>29205.0</v>
      </c>
      <c r="P3" s="16">
        <v>7119.0</v>
      </c>
      <c r="Q3" s="17">
        <v>30818.0</v>
      </c>
      <c r="R3" s="16">
        <v>9162.0</v>
      </c>
      <c r="S3" s="17">
        <v>42862.0</v>
      </c>
      <c r="T3" s="16">
        <v>9172.0</v>
      </c>
      <c r="U3" s="17">
        <v>47853.0</v>
      </c>
      <c r="V3" s="16">
        <v>10817.0</v>
      </c>
      <c r="W3" s="17">
        <v>54181.0</v>
      </c>
      <c r="X3" s="16">
        <v>9457.0</v>
      </c>
      <c r="Y3" s="17">
        <v>48134.0</v>
      </c>
      <c r="Z3" s="16">
        <v>9583.0</v>
      </c>
      <c r="AA3" s="18">
        <v>39887.0</v>
      </c>
      <c r="AB3" s="19">
        <v>11018.0</v>
      </c>
      <c r="AC3" s="20">
        <v>49556.0</v>
      </c>
      <c r="AD3" s="21">
        <v>11095.0</v>
      </c>
      <c r="AE3" s="22">
        <v>50797.0</v>
      </c>
      <c r="AF3" s="21">
        <v>9414.0</v>
      </c>
      <c r="AG3" s="22">
        <v>46210.0</v>
      </c>
      <c r="AH3" s="23">
        <v>11172.0</v>
      </c>
      <c r="AI3" s="24">
        <v>48342.0</v>
      </c>
      <c r="AJ3" s="23">
        <v>13622.0</v>
      </c>
      <c r="AK3" s="24">
        <v>59792.0</v>
      </c>
      <c r="AL3" s="23">
        <v>16996.0</v>
      </c>
      <c r="AM3" s="24">
        <v>68831.0</v>
      </c>
      <c r="AN3" s="23">
        <v>17514.0</v>
      </c>
      <c r="AO3" s="24">
        <v>70083.0</v>
      </c>
      <c r="AP3" s="23">
        <v>18625.0</v>
      </c>
      <c r="AQ3" s="24">
        <v>73770.0</v>
      </c>
    </row>
    <row r="4">
      <c r="A4" s="14" t="s">
        <v>20</v>
      </c>
      <c r="B4" s="8">
        <v>11649.0</v>
      </c>
      <c r="C4" s="25">
        <v>48409.94</v>
      </c>
      <c r="D4" s="26">
        <v>9454.0</v>
      </c>
      <c r="E4" s="27">
        <v>43102.0</v>
      </c>
      <c r="F4" s="26">
        <v>13202.0</v>
      </c>
      <c r="G4" s="27">
        <v>45725.0</v>
      </c>
      <c r="H4" s="26">
        <v>17708.0</v>
      </c>
      <c r="I4" s="27">
        <v>58608.0</v>
      </c>
      <c r="J4" s="26">
        <v>15880.0</v>
      </c>
      <c r="K4" s="27">
        <v>70398.0</v>
      </c>
      <c r="L4" s="26">
        <v>16128.0</v>
      </c>
      <c r="M4" s="27">
        <v>67346.0</v>
      </c>
      <c r="N4" s="26">
        <v>20867.0</v>
      </c>
      <c r="O4" s="27">
        <v>75609.0</v>
      </c>
      <c r="P4" s="26">
        <v>22007.0</v>
      </c>
      <c r="Q4" s="27">
        <v>79801.0</v>
      </c>
      <c r="R4" s="26">
        <v>21373.0</v>
      </c>
      <c r="S4" s="27">
        <v>83908.0</v>
      </c>
      <c r="T4" s="26">
        <v>20292.0</v>
      </c>
      <c r="U4" s="27">
        <v>83678.0</v>
      </c>
      <c r="V4" s="26">
        <v>21249.0</v>
      </c>
      <c r="W4" s="27">
        <v>85593.0</v>
      </c>
      <c r="X4" s="26">
        <v>21034.0</v>
      </c>
      <c r="Y4" s="27">
        <v>76170.0</v>
      </c>
      <c r="Z4" s="26">
        <v>21979.0</v>
      </c>
      <c r="AA4" s="27">
        <v>93485.0</v>
      </c>
      <c r="AB4" s="26">
        <v>23089.0</v>
      </c>
      <c r="AC4" s="28">
        <v>94066.0</v>
      </c>
      <c r="AD4" s="26">
        <v>23578.0</v>
      </c>
      <c r="AE4" s="27">
        <v>87220.0</v>
      </c>
      <c r="AF4" s="26">
        <v>23588.0</v>
      </c>
      <c r="AG4" s="27">
        <v>85710.0</v>
      </c>
      <c r="AH4" s="23">
        <v>27605.0</v>
      </c>
      <c r="AI4" s="24">
        <v>99784.0</v>
      </c>
      <c r="AJ4" s="23">
        <v>26549.0</v>
      </c>
      <c r="AK4" s="24">
        <v>95358.0</v>
      </c>
      <c r="AL4" s="23">
        <v>31162.0</v>
      </c>
      <c r="AM4" s="24">
        <v>98819.0</v>
      </c>
      <c r="AN4" s="23">
        <v>31017.0</v>
      </c>
      <c r="AO4" s="24">
        <v>94738.0</v>
      </c>
      <c r="AP4" s="23">
        <v>31119.0</v>
      </c>
      <c r="AQ4" s="24">
        <v>89590.0</v>
      </c>
    </row>
    <row r="5">
      <c r="A5" s="14" t="s">
        <v>21</v>
      </c>
      <c r="B5" s="8">
        <v>1177.0</v>
      </c>
      <c r="C5" s="15">
        <v>5275.08</v>
      </c>
      <c r="D5" s="16">
        <v>1983.0</v>
      </c>
      <c r="E5" s="17">
        <v>9581.0</v>
      </c>
      <c r="F5" s="16">
        <v>1796.0</v>
      </c>
      <c r="G5" s="17">
        <v>8712.86</v>
      </c>
      <c r="H5" s="16">
        <v>1553.0</v>
      </c>
      <c r="I5" s="17">
        <v>6758.71</v>
      </c>
      <c r="J5" s="16">
        <v>1610.0</v>
      </c>
      <c r="K5" s="17">
        <v>7169.0</v>
      </c>
      <c r="L5" s="16">
        <v>3054.0</v>
      </c>
      <c r="M5" s="17">
        <v>12778.0</v>
      </c>
      <c r="N5" s="16">
        <v>2931.0</v>
      </c>
      <c r="O5" s="17">
        <v>13392.0</v>
      </c>
      <c r="P5" s="16">
        <v>7048.0</v>
      </c>
      <c r="Q5" s="17">
        <v>26723.0</v>
      </c>
      <c r="R5" s="16">
        <v>7561.0</v>
      </c>
      <c r="S5" s="17">
        <v>32194.0</v>
      </c>
      <c r="T5" s="16">
        <v>7359.0</v>
      </c>
      <c r="U5" s="17">
        <v>34295.0</v>
      </c>
      <c r="V5" s="16">
        <v>6985.0</v>
      </c>
      <c r="W5" s="17">
        <v>30016.0</v>
      </c>
      <c r="X5" s="16">
        <v>6898.0</v>
      </c>
      <c r="Y5" s="17">
        <v>32992.0</v>
      </c>
      <c r="Z5" s="16">
        <v>7055.0</v>
      </c>
      <c r="AA5" s="17">
        <v>26454.0</v>
      </c>
      <c r="AB5" s="16">
        <v>6023.0</v>
      </c>
      <c r="AC5" s="29">
        <v>33352.0</v>
      </c>
      <c r="AD5" s="16">
        <v>8312.0</v>
      </c>
      <c r="AE5" s="17">
        <v>34355.0</v>
      </c>
      <c r="AF5" s="16">
        <v>6428.0</v>
      </c>
      <c r="AG5" s="17">
        <v>30569.0</v>
      </c>
      <c r="AH5" s="23">
        <v>6155.0</v>
      </c>
      <c r="AI5" s="24">
        <v>26249.0</v>
      </c>
      <c r="AJ5" s="23">
        <v>6292.0</v>
      </c>
      <c r="AK5" s="24">
        <v>24914.0</v>
      </c>
      <c r="AL5" s="23">
        <v>5762.0</v>
      </c>
      <c r="AM5" s="24">
        <v>23056.0</v>
      </c>
      <c r="AN5" s="23">
        <v>5639.0</v>
      </c>
      <c r="AO5" s="24">
        <v>22470.0</v>
      </c>
      <c r="AQ5" s="30"/>
    </row>
    <row r="6">
      <c r="A6" s="8" t="s">
        <v>22</v>
      </c>
      <c r="B6" s="8">
        <v>11705.0</v>
      </c>
      <c r="C6" s="31">
        <v>53520.39</v>
      </c>
      <c r="D6" s="8">
        <v>11705.0</v>
      </c>
      <c r="E6" s="31">
        <v>53520.39</v>
      </c>
      <c r="F6" s="16">
        <v>13749.0</v>
      </c>
      <c r="G6" s="32">
        <v>59425.46</v>
      </c>
      <c r="H6" s="16">
        <v>16277.0</v>
      </c>
      <c r="I6" s="32">
        <v>67871.52</v>
      </c>
      <c r="J6" s="16">
        <v>16352.0</v>
      </c>
      <c r="K6" s="33">
        <v>68968.85724086541</v>
      </c>
      <c r="L6" s="16">
        <v>13315.0</v>
      </c>
      <c r="M6" s="17">
        <v>67054.09</v>
      </c>
      <c r="N6" s="16">
        <v>20801.0</v>
      </c>
      <c r="O6" s="17">
        <v>89871.18</v>
      </c>
      <c r="P6" s="16">
        <v>26032.0</v>
      </c>
      <c r="Q6" s="17">
        <v>101477.43</v>
      </c>
      <c r="R6" s="34">
        <v>23492.0</v>
      </c>
      <c r="S6" s="35">
        <v>102392.2247</v>
      </c>
      <c r="T6" s="36">
        <f t="shared" ref="T6:U6" si="1">(R6+V6)/2</f>
        <v>21369.5</v>
      </c>
      <c r="U6" s="37">
        <f t="shared" si="1"/>
        <v>96297.88735</v>
      </c>
      <c r="V6" s="16">
        <v>19247.0</v>
      </c>
      <c r="W6" s="17">
        <v>90203.55</v>
      </c>
      <c r="X6" s="38">
        <v>30778.0</v>
      </c>
      <c r="Y6" s="39">
        <v>155721.38</v>
      </c>
      <c r="Z6" s="38">
        <v>33242.0</v>
      </c>
      <c r="AA6" s="40">
        <v>170578.9</v>
      </c>
      <c r="AB6" s="38">
        <v>33288.0</v>
      </c>
      <c r="AC6" s="41">
        <v>171068.18</v>
      </c>
      <c r="AD6" s="38">
        <v>35014.0</v>
      </c>
      <c r="AE6" s="40">
        <v>175938.15</v>
      </c>
      <c r="AF6" s="16">
        <v>35604.0</v>
      </c>
      <c r="AG6" s="24">
        <v>178203.66</v>
      </c>
      <c r="AH6" s="23">
        <v>39990.0</v>
      </c>
      <c r="AI6" s="24">
        <v>180247.0</v>
      </c>
      <c r="AJ6" s="23">
        <v>38750.0</v>
      </c>
      <c r="AK6" s="24">
        <v>174657.94</v>
      </c>
      <c r="AL6" s="23">
        <v>39123.0</v>
      </c>
      <c r="AM6" s="24">
        <v>176339.16</v>
      </c>
      <c r="AN6" s="23">
        <v>44245.0</v>
      </c>
      <c r="AO6" s="24">
        <v>207951.5</v>
      </c>
      <c r="AP6" s="23">
        <v>45637.0</v>
      </c>
      <c r="AQ6" s="24">
        <v>216775.75</v>
      </c>
      <c r="AR6" s="23">
        <v>53275.0</v>
      </c>
      <c r="AS6" s="24">
        <v>271702.5</v>
      </c>
    </row>
    <row r="7">
      <c r="A7" s="8" t="s">
        <v>23</v>
      </c>
      <c r="B7" s="42">
        <v>614.0</v>
      </c>
      <c r="C7" s="43">
        <v>3070.0</v>
      </c>
      <c r="D7" s="42">
        <v>614.0</v>
      </c>
      <c r="E7" s="43">
        <v>3070.0</v>
      </c>
      <c r="F7" s="44">
        <v>614.0</v>
      </c>
      <c r="G7" s="45">
        <v>3070.0</v>
      </c>
      <c r="H7" s="44">
        <v>614.0</v>
      </c>
      <c r="I7" s="45">
        <v>3070.0</v>
      </c>
      <c r="J7" s="44">
        <v>414.0</v>
      </c>
      <c r="K7" s="45">
        <v>2070.0</v>
      </c>
      <c r="L7" s="44">
        <v>414.0</v>
      </c>
      <c r="M7" s="45">
        <v>2070.0</v>
      </c>
      <c r="N7" s="44">
        <v>414.0</v>
      </c>
      <c r="O7" s="45">
        <v>2070.0</v>
      </c>
      <c r="P7" s="44">
        <v>414.0</v>
      </c>
      <c r="Q7" s="45">
        <v>2070.0</v>
      </c>
      <c r="R7" s="44">
        <v>414.0</v>
      </c>
      <c r="S7" s="45">
        <v>2070.0</v>
      </c>
      <c r="T7" s="44">
        <v>447.0</v>
      </c>
      <c r="U7" s="46">
        <v>2235.0</v>
      </c>
      <c r="V7" s="44">
        <v>447.0</v>
      </c>
      <c r="W7" s="46">
        <v>2235.0</v>
      </c>
      <c r="X7" s="44">
        <v>447.0</v>
      </c>
      <c r="Y7" s="46">
        <v>2235.0</v>
      </c>
      <c r="Z7" s="44">
        <v>447.0</v>
      </c>
      <c r="AA7" s="46">
        <v>2235.0</v>
      </c>
      <c r="AB7" s="44">
        <v>448.0</v>
      </c>
      <c r="AC7" s="47">
        <v>2248.12</v>
      </c>
      <c r="AD7" s="44">
        <v>482.0</v>
      </c>
      <c r="AE7" s="46">
        <v>2418.7</v>
      </c>
      <c r="AF7" s="23">
        <v>504.0</v>
      </c>
      <c r="AG7" s="24">
        <f>6*30+2418.7</f>
        <v>2598.7</v>
      </c>
      <c r="AH7" s="23">
        <v>661.0</v>
      </c>
      <c r="AI7" s="24">
        <v>3578.0</v>
      </c>
      <c r="AJ7" s="23">
        <v>660.0</v>
      </c>
      <c r="AK7" s="24">
        <v>3523.13</v>
      </c>
      <c r="AL7" s="23">
        <v>742.0</v>
      </c>
      <c r="AM7" s="24">
        <v>3960.85</v>
      </c>
      <c r="AN7" s="23">
        <v>763.0</v>
      </c>
      <c r="AO7" s="24">
        <v>4120.2</v>
      </c>
      <c r="AP7" s="23">
        <v>762.0</v>
      </c>
      <c r="AQ7" s="24">
        <v>4112.22</v>
      </c>
      <c r="AR7" s="23">
        <v>887.0</v>
      </c>
      <c r="AS7" s="24">
        <v>4798.7</v>
      </c>
    </row>
    <row r="8">
      <c r="A8" s="8" t="s">
        <v>24</v>
      </c>
      <c r="B8" s="8">
        <v>639.0</v>
      </c>
      <c r="C8" s="48">
        <v>4764.29</v>
      </c>
      <c r="D8" s="8">
        <v>639.0</v>
      </c>
      <c r="E8" s="48">
        <v>4764.29</v>
      </c>
      <c r="F8" s="16">
        <v>590.0</v>
      </c>
      <c r="G8" s="32">
        <v>4444.05</v>
      </c>
      <c r="H8" s="16">
        <v>1813.0</v>
      </c>
      <c r="I8" s="32">
        <v>8317.38</v>
      </c>
      <c r="J8" s="16">
        <v>3017.0</v>
      </c>
      <c r="K8" s="33">
        <v>14057.003173953999</v>
      </c>
      <c r="L8" s="16">
        <v>4112.0</v>
      </c>
      <c r="M8" s="33">
        <v>18975.061872502996</v>
      </c>
      <c r="N8" s="16">
        <v>5350.0</v>
      </c>
      <c r="O8" s="32">
        <v>27050.0</v>
      </c>
      <c r="P8" s="16">
        <v>5564.0</v>
      </c>
      <c r="Q8" s="32">
        <v>26880.94</v>
      </c>
      <c r="R8" s="16">
        <v>5577.0</v>
      </c>
      <c r="S8" s="35">
        <v>25237.53809186812</v>
      </c>
      <c r="T8" s="16">
        <v>4985.0</v>
      </c>
      <c r="U8" s="16">
        <v>23410.77</v>
      </c>
      <c r="V8" s="16">
        <v>4832.0</v>
      </c>
      <c r="W8" s="17">
        <v>24839.37</v>
      </c>
      <c r="X8" s="16">
        <v>4996.0</v>
      </c>
      <c r="Y8" s="39">
        <v>27045.75</v>
      </c>
      <c r="Z8" s="16">
        <v>5048.0</v>
      </c>
      <c r="AA8" s="39">
        <v>33082.55</v>
      </c>
      <c r="AB8" s="16">
        <v>4834.0</v>
      </c>
      <c r="AC8" s="49">
        <v>29393.8</v>
      </c>
      <c r="AD8" s="16">
        <v>5627.0</v>
      </c>
      <c r="AE8" s="39">
        <v>34215.75</v>
      </c>
      <c r="AF8" s="16">
        <v>5199.0</v>
      </c>
      <c r="AG8" s="39">
        <v>27420.0</v>
      </c>
      <c r="AH8" s="23">
        <v>5400.0</v>
      </c>
      <c r="AI8" s="24">
        <v>26812.0</v>
      </c>
      <c r="AJ8" s="23">
        <v>5936.0</v>
      </c>
      <c r="AK8" s="24">
        <v>32124.62</v>
      </c>
      <c r="AL8" s="23">
        <v>6200.0</v>
      </c>
      <c r="AM8" s="24">
        <v>31031.43</v>
      </c>
      <c r="AN8" s="23">
        <v>6824.0</v>
      </c>
      <c r="AO8" s="24">
        <v>36849.6</v>
      </c>
      <c r="AP8" s="23">
        <v>7385.0</v>
      </c>
      <c r="AQ8" s="24">
        <v>40248.25</v>
      </c>
    </row>
    <row r="9">
      <c r="A9" s="50" t="s">
        <v>25</v>
      </c>
      <c r="B9" s="51">
        <v>1795.0</v>
      </c>
      <c r="C9" s="52">
        <v>4911.898</v>
      </c>
      <c r="D9" s="53">
        <v>1069.0</v>
      </c>
      <c r="E9" s="54">
        <v>5735.06</v>
      </c>
      <c r="F9" s="53">
        <v>902.0</v>
      </c>
      <c r="G9" s="54">
        <v>4532.62</v>
      </c>
      <c r="H9" s="53">
        <v>1098.0</v>
      </c>
      <c r="I9" s="54">
        <v>5249.0</v>
      </c>
      <c r="J9" s="53">
        <v>1215.0</v>
      </c>
      <c r="K9" s="54">
        <v>5941.0</v>
      </c>
      <c r="L9" s="53">
        <v>1195.0</v>
      </c>
      <c r="M9" s="54">
        <v>5997.0</v>
      </c>
      <c r="N9" s="53">
        <v>1882.0</v>
      </c>
      <c r="O9" s="54">
        <v>7801.0</v>
      </c>
      <c r="P9" s="53">
        <v>1341.0</v>
      </c>
      <c r="Q9" s="54">
        <v>6441.0</v>
      </c>
      <c r="R9" s="53">
        <v>1218.0</v>
      </c>
      <c r="S9" s="54">
        <v>5947.0</v>
      </c>
      <c r="T9" s="53">
        <v>1646.0</v>
      </c>
      <c r="U9" s="54">
        <v>7670.0</v>
      </c>
      <c r="V9" s="53">
        <v>1582.0</v>
      </c>
      <c r="W9" s="54">
        <v>7176.0</v>
      </c>
      <c r="X9" s="53">
        <v>1574.0</v>
      </c>
      <c r="Y9" s="54">
        <v>7182.0</v>
      </c>
      <c r="Z9" s="53">
        <v>1745.0</v>
      </c>
      <c r="AA9" s="54">
        <v>11327.0</v>
      </c>
      <c r="AB9" s="53">
        <v>1694.0</v>
      </c>
      <c r="AC9" s="55">
        <v>10486.0</v>
      </c>
      <c r="AD9" s="53">
        <v>1371.0</v>
      </c>
      <c r="AE9" s="54">
        <v>7986.0</v>
      </c>
      <c r="AF9" s="53">
        <v>1466.0</v>
      </c>
      <c r="AG9" s="54">
        <v>7606.0</v>
      </c>
      <c r="AH9" s="23">
        <v>2154.0</v>
      </c>
      <c r="AI9" s="24">
        <v>9951.0</v>
      </c>
      <c r="AJ9" s="23">
        <v>2107.0</v>
      </c>
      <c r="AK9" s="24">
        <v>9089.0</v>
      </c>
      <c r="AL9" s="23">
        <v>1962.0</v>
      </c>
      <c r="AM9" s="24">
        <v>8695.0</v>
      </c>
      <c r="AN9" s="23">
        <v>2042.0</v>
      </c>
      <c r="AO9" s="24">
        <v>9869.0</v>
      </c>
      <c r="AQ9" s="30"/>
    </row>
    <row r="10">
      <c r="A10" s="8" t="s">
        <v>26</v>
      </c>
      <c r="B10" s="8"/>
      <c r="C10" s="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182.0</v>
      </c>
      <c r="W10" s="17">
        <v>713.0</v>
      </c>
      <c r="X10" s="16">
        <v>117.0</v>
      </c>
      <c r="Y10" s="17">
        <v>573.0</v>
      </c>
      <c r="Z10" s="56">
        <v>117.0</v>
      </c>
      <c r="AA10" s="57">
        <v>573.0</v>
      </c>
      <c r="AB10" s="56">
        <v>96.0</v>
      </c>
      <c r="AC10" s="58">
        <v>502.0</v>
      </c>
      <c r="AD10" s="56">
        <v>86.0</v>
      </c>
      <c r="AE10" s="57">
        <v>467.0</v>
      </c>
      <c r="AF10" s="56">
        <v>231.0</v>
      </c>
      <c r="AG10" s="57">
        <v>945.0</v>
      </c>
      <c r="AH10" s="23">
        <v>429.0</v>
      </c>
      <c r="AI10" s="24">
        <v>1361.0</v>
      </c>
      <c r="AJ10" s="23">
        <v>311.0</v>
      </c>
      <c r="AK10" s="24">
        <v>1109.0</v>
      </c>
      <c r="AL10" s="23">
        <v>297.0</v>
      </c>
      <c r="AM10" s="24">
        <v>4013.0</v>
      </c>
      <c r="AN10" s="23">
        <v>370.0</v>
      </c>
      <c r="AO10" s="24">
        <v>1661.0</v>
      </c>
      <c r="AP10" s="23">
        <v>368.0</v>
      </c>
      <c r="AQ10" s="24">
        <v>1612.0</v>
      </c>
    </row>
    <row r="11">
      <c r="A11" s="8" t="s">
        <v>27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259.0</v>
      </c>
      <c r="U11" s="15">
        <v>924.0</v>
      </c>
      <c r="V11" s="16">
        <v>244.0</v>
      </c>
      <c r="W11" s="17">
        <v>868.0</v>
      </c>
      <c r="X11" s="16">
        <v>274.0</v>
      </c>
      <c r="Y11" s="17">
        <v>731.0</v>
      </c>
      <c r="Z11" s="16">
        <v>384.0</v>
      </c>
      <c r="AA11" s="17">
        <v>1256.0</v>
      </c>
      <c r="AB11" s="16">
        <v>371.0</v>
      </c>
      <c r="AC11" s="29">
        <v>1191.0</v>
      </c>
      <c r="AD11" s="16">
        <v>262.0</v>
      </c>
      <c r="AE11" s="17">
        <v>977.59</v>
      </c>
      <c r="AF11" s="16">
        <v>515.0</v>
      </c>
      <c r="AG11" s="17">
        <v>1762.0</v>
      </c>
      <c r="AH11" s="23">
        <v>514.0</v>
      </c>
      <c r="AI11" s="24">
        <v>1659.0</v>
      </c>
      <c r="AJ11" s="23">
        <v>475.0</v>
      </c>
      <c r="AK11" s="24">
        <v>1509.0</v>
      </c>
      <c r="AL11" s="23">
        <v>457.0</v>
      </c>
      <c r="AM11" s="24">
        <v>1435.0</v>
      </c>
      <c r="AN11" s="23">
        <v>524.0</v>
      </c>
      <c r="AO11" s="24">
        <v>1627.0</v>
      </c>
      <c r="AQ11" s="30"/>
    </row>
    <row r="12">
      <c r="A12" s="8" t="s">
        <v>28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23">
        <v>31.0</v>
      </c>
      <c r="AM12" s="24">
        <v>92.0</v>
      </c>
      <c r="AN12" s="23">
        <v>23.0</v>
      </c>
      <c r="AO12" s="24">
        <v>65.0</v>
      </c>
      <c r="AQ12" s="30"/>
    </row>
    <row r="13">
      <c r="A13" s="8" t="s">
        <v>29</v>
      </c>
      <c r="B13" s="59">
        <f>SUM(B3:B12)</f>
        <v>33223</v>
      </c>
      <c r="C13" s="60">
        <f t="shared" ref="C13:S13" si="2">SUM(C3:C9)</f>
        <v>139860.538</v>
      </c>
      <c r="D13" s="61">
        <f t="shared" si="2"/>
        <v>29309</v>
      </c>
      <c r="E13" s="62">
        <f t="shared" si="2"/>
        <v>135745.74</v>
      </c>
      <c r="F13" s="61">
        <f t="shared" si="2"/>
        <v>35015</v>
      </c>
      <c r="G13" s="62">
        <f t="shared" si="2"/>
        <v>144379.68</v>
      </c>
      <c r="H13" s="61">
        <f t="shared" si="2"/>
        <v>47331</v>
      </c>
      <c r="I13" s="62">
        <f t="shared" si="2"/>
        <v>184496.61</v>
      </c>
      <c r="J13" s="61">
        <f t="shared" si="2"/>
        <v>45112</v>
      </c>
      <c r="K13" s="62">
        <f t="shared" si="2"/>
        <v>199411.8604</v>
      </c>
      <c r="L13" s="61">
        <f t="shared" si="2"/>
        <v>44663</v>
      </c>
      <c r="M13" s="62">
        <f t="shared" si="2"/>
        <v>205394.1519</v>
      </c>
      <c r="N13" s="61">
        <f t="shared" si="2"/>
        <v>58910</v>
      </c>
      <c r="O13" s="62">
        <f t="shared" si="2"/>
        <v>244998.18</v>
      </c>
      <c r="P13" s="61">
        <f t="shared" si="2"/>
        <v>69525</v>
      </c>
      <c r="Q13" s="62">
        <f t="shared" si="2"/>
        <v>274211.37</v>
      </c>
      <c r="R13" s="61">
        <f t="shared" si="2"/>
        <v>68797</v>
      </c>
      <c r="S13" s="62">
        <f t="shared" si="2"/>
        <v>294610.7628</v>
      </c>
      <c r="T13" s="61">
        <f t="shared" ref="T13:AF13" si="3">SUM(T3:T11)</f>
        <v>65529.5</v>
      </c>
      <c r="U13" s="62">
        <f t="shared" si="3"/>
        <v>296363.6574</v>
      </c>
      <c r="V13" s="61">
        <f t="shared" si="3"/>
        <v>65585</v>
      </c>
      <c r="W13" s="62">
        <f t="shared" si="3"/>
        <v>295824.92</v>
      </c>
      <c r="X13" s="61">
        <f t="shared" si="3"/>
        <v>75575</v>
      </c>
      <c r="Y13" s="62">
        <f t="shared" si="3"/>
        <v>350784.13</v>
      </c>
      <c r="Z13" s="61">
        <f t="shared" si="3"/>
        <v>79600</v>
      </c>
      <c r="AA13" s="62">
        <f t="shared" si="3"/>
        <v>378878.45</v>
      </c>
      <c r="AB13" s="61">
        <f t="shared" si="3"/>
        <v>80861</v>
      </c>
      <c r="AC13" s="63">
        <f t="shared" si="3"/>
        <v>391863.1</v>
      </c>
      <c r="AD13" s="61">
        <f t="shared" si="3"/>
        <v>85827</v>
      </c>
      <c r="AE13" s="62">
        <f t="shared" si="3"/>
        <v>394375.19</v>
      </c>
      <c r="AF13" s="61">
        <f t="shared" si="3"/>
        <v>82949</v>
      </c>
      <c r="AG13" s="62">
        <f>SUM(AG3:AG9)</f>
        <v>378317.36</v>
      </c>
      <c r="AH13" s="64">
        <f t="shared" ref="AH13:AK13" si="4">SUM(AH3:AH11)</f>
        <v>94080</v>
      </c>
      <c r="AI13" s="65">
        <f t="shared" si="4"/>
        <v>397983</v>
      </c>
      <c r="AJ13" s="64">
        <f t="shared" si="4"/>
        <v>94702</v>
      </c>
      <c r="AK13" s="65">
        <f t="shared" si="4"/>
        <v>402076.69</v>
      </c>
      <c r="AL13" s="64">
        <f t="shared" ref="AL13:AM13" si="5">SUM(AL3:AL12)</f>
        <v>102732</v>
      </c>
      <c r="AM13" s="65">
        <f t="shared" si="5"/>
        <v>416272.44</v>
      </c>
      <c r="AN13" s="64">
        <f>SUM(AN3:AN11)</f>
        <v>108938</v>
      </c>
      <c r="AO13" s="30">
        <f>SUM(AO3:AO12)</f>
        <v>449434.3</v>
      </c>
    </row>
    <row r="14">
      <c r="A14" s="66"/>
      <c r="B14" s="66"/>
      <c r="C14" s="66"/>
      <c r="AC14" s="67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9"/>
      <c r="AP14" s="68"/>
      <c r="AQ14" s="68"/>
      <c r="AR14" s="68"/>
      <c r="AS14" s="68"/>
    </row>
    <row r="15">
      <c r="A15" s="70" t="s">
        <v>30</v>
      </c>
      <c r="B15" s="70">
        <v>7408.0</v>
      </c>
      <c r="C15" s="71" t="s">
        <v>31</v>
      </c>
      <c r="D15" s="72">
        <v>7118.0</v>
      </c>
      <c r="E15" s="73" t="s">
        <v>31</v>
      </c>
      <c r="F15" s="74">
        <v>6809.0</v>
      </c>
      <c r="G15" s="73" t="s">
        <v>31</v>
      </c>
      <c r="H15" s="72">
        <v>7477.0</v>
      </c>
      <c r="I15" s="73" t="s">
        <v>31</v>
      </c>
      <c r="J15" s="72">
        <v>7339.0</v>
      </c>
      <c r="K15" s="73"/>
      <c r="L15" s="72">
        <v>7067.0</v>
      </c>
      <c r="M15" s="73"/>
      <c r="N15" s="72">
        <v>4925.0</v>
      </c>
      <c r="O15" s="73"/>
      <c r="P15" s="72">
        <v>5427.0</v>
      </c>
      <c r="Q15" s="73"/>
      <c r="R15" s="72"/>
      <c r="S15" s="73"/>
      <c r="T15" s="72"/>
      <c r="U15" s="73"/>
      <c r="V15" s="73"/>
      <c r="W15" s="73"/>
      <c r="X15" s="73"/>
      <c r="Y15" s="73"/>
      <c r="Z15" s="73"/>
      <c r="AA15" s="73"/>
      <c r="AB15" s="73"/>
      <c r="AC15" s="75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6"/>
      <c r="AP15" s="73"/>
      <c r="AQ15" s="73"/>
      <c r="AR15" s="73"/>
      <c r="AS15" s="73"/>
    </row>
    <row r="16">
      <c r="A16" s="77" t="s">
        <v>32</v>
      </c>
      <c r="B16" s="78">
        <f>SUM(B13+B15)</f>
        <v>40631</v>
      </c>
      <c r="C16" s="79">
        <v>139860.54</v>
      </c>
      <c r="D16" s="64">
        <f>D15+D13</f>
        <v>36427</v>
      </c>
      <c r="E16" s="80">
        <v>135745.74</v>
      </c>
      <c r="F16" s="64">
        <f>F15+F13</f>
        <v>41824</v>
      </c>
      <c r="G16" s="62">
        <f>SUM(G3:G9)</f>
        <v>144379.68</v>
      </c>
      <c r="H16" s="61">
        <f>SUM(H13+H15)</f>
        <v>54808</v>
      </c>
      <c r="I16" s="62">
        <f>SUM(I3:I9)</f>
        <v>184496.61</v>
      </c>
      <c r="J16" s="61">
        <f>SUM(J13+J15)</f>
        <v>52451</v>
      </c>
      <c r="K16" s="62">
        <f>SUM(K3:K9)</f>
        <v>199411.8604</v>
      </c>
      <c r="L16" s="61">
        <f>SUM(L13+L15)</f>
        <v>51730</v>
      </c>
      <c r="M16" s="62">
        <f t="shared" ref="M16:AA16" si="6">SUM(M3:M9)</f>
        <v>205394.1519</v>
      </c>
      <c r="N16" s="61">
        <f t="shared" si="6"/>
        <v>58910</v>
      </c>
      <c r="O16" s="62">
        <f t="shared" si="6"/>
        <v>244998.18</v>
      </c>
      <c r="P16" s="61">
        <f t="shared" si="6"/>
        <v>69525</v>
      </c>
      <c r="Q16" s="62">
        <f t="shared" si="6"/>
        <v>274211.37</v>
      </c>
      <c r="R16" s="61">
        <f t="shared" si="6"/>
        <v>68797</v>
      </c>
      <c r="S16" s="62">
        <f t="shared" si="6"/>
        <v>294610.7628</v>
      </c>
      <c r="T16" s="61">
        <f t="shared" si="6"/>
        <v>65270.5</v>
      </c>
      <c r="U16" s="62">
        <f t="shared" si="6"/>
        <v>295439.6574</v>
      </c>
      <c r="V16" s="61">
        <f t="shared" si="6"/>
        <v>65159</v>
      </c>
      <c r="W16" s="62">
        <f t="shared" si="6"/>
        <v>294243.92</v>
      </c>
      <c r="X16" s="61">
        <f t="shared" si="6"/>
        <v>75184</v>
      </c>
      <c r="Y16" s="62">
        <f t="shared" si="6"/>
        <v>349480.13</v>
      </c>
      <c r="Z16" s="61">
        <f t="shared" si="6"/>
        <v>79099</v>
      </c>
      <c r="AA16" s="62">
        <f t="shared" si="6"/>
        <v>377049.45</v>
      </c>
      <c r="AB16" s="61"/>
      <c r="AC16" s="81"/>
      <c r="AD16" s="61"/>
    </row>
    <row r="18">
      <c r="D18" s="82">
        <f>(D16-B16)/B16</f>
        <v>-0.1034677955</v>
      </c>
      <c r="F18" s="82">
        <f>(F16-D16)/D16</f>
        <v>0.1481593324</v>
      </c>
      <c r="H18" s="82">
        <f>(H16-F16)/F16</f>
        <v>0.3104437643</v>
      </c>
      <c r="J18" s="82">
        <f>(J16-H16)/H16</f>
        <v>-0.04300467085</v>
      </c>
      <c r="L18" s="82">
        <f>(L16-J16)/J16</f>
        <v>-0.01374616309</v>
      </c>
      <c r="N18" s="82">
        <f>(N16-L15)/L16</f>
        <v>1.002184419</v>
      </c>
      <c r="P18" s="82">
        <f>(P16-N15)/N16</f>
        <v>1.096588016</v>
      </c>
      <c r="R18" s="82">
        <f>(R16-P16)/P16</f>
        <v>-0.01047105358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3.78"/>
    <col customWidth="1" min="2" max="2" width="37.78"/>
    <col customWidth="1" min="4" max="4" width="12.67"/>
    <col customWidth="1" min="5" max="5" width="14.67"/>
    <col customWidth="1" min="7" max="7" width="9.33"/>
    <col customWidth="1" min="10" max="10" width="7.89"/>
    <col customWidth="1" min="13" max="13" width="8.0"/>
    <col customWidth="1" min="16" max="16" width="7.78"/>
    <col customWidth="1" min="19" max="19" width="7.67"/>
    <col customWidth="1" min="22" max="22" width="8.78"/>
    <col customWidth="1" min="25" max="25" width="9.89"/>
    <col customWidth="1" min="28" max="28" width="15.11"/>
  </cols>
  <sheetData>
    <row r="1">
      <c r="A1" s="309" t="s">
        <v>573</v>
      </c>
      <c r="B1" s="309" t="s">
        <v>574</v>
      </c>
      <c r="C1" s="309" t="s">
        <v>72</v>
      </c>
      <c r="D1" s="309" t="s">
        <v>575</v>
      </c>
      <c r="E1" s="309" t="s">
        <v>576</v>
      </c>
      <c r="G1" s="310" t="s">
        <v>577</v>
      </c>
      <c r="H1" s="310" t="s">
        <v>32</v>
      </c>
      <c r="I1" s="64"/>
      <c r="J1" s="310" t="s">
        <v>578</v>
      </c>
      <c r="K1" s="311"/>
      <c r="M1" s="310" t="s">
        <v>579</v>
      </c>
      <c r="N1" s="311"/>
      <c r="P1" s="310" t="s">
        <v>580</v>
      </c>
      <c r="Q1" s="311"/>
      <c r="S1" s="310" t="s">
        <v>581</v>
      </c>
      <c r="T1" s="312"/>
      <c r="V1" s="310" t="s">
        <v>582</v>
      </c>
      <c r="Y1" s="310" t="s">
        <v>583</v>
      </c>
      <c r="AB1" s="310" t="s">
        <v>584</v>
      </c>
      <c r="AE1" s="310" t="s">
        <v>585</v>
      </c>
      <c r="AH1" s="310" t="s">
        <v>586</v>
      </c>
      <c r="AK1" s="310" t="s">
        <v>587</v>
      </c>
      <c r="AN1" s="310" t="s">
        <v>588</v>
      </c>
      <c r="AQ1" s="310" t="s">
        <v>401</v>
      </c>
      <c r="AS1" s="310" t="s">
        <v>402</v>
      </c>
      <c r="AU1" s="310" t="s">
        <v>403</v>
      </c>
    </row>
    <row r="2">
      <c r="A2" s="313" t="s">
        <v>589</v>
      </c>
      <c r="B2" s="313" t="s">
        <v>138</v>
      </c>
      <c r="C2" s="206">
        <v>0.0</v>
      </c>
      <c r="D2" s="314">
        <v>3.67</v>
      </c>
      <c r="E2" s="24">
        <v>0.0</v>
      </c>
      <c r="G2" s="23">
        <v>0.0</v>
      </c>
      <c r="H2" s="24">
        <v>0.0</v>
      </c>
      <c r="J2" s="23">
        <v>0.0</v>
      </c>
      <c r="K2" s="23">
        <v>0.0</v>
      </c>
      <c r="M2" s="211">
        <v>50.0</v>
      </c>
      <c r="N2" s="30">
        <f t="shared" ref="N2:N4" si="1">M2*D2</f>
        <v>183.5</v>
      </c>
      <c r="P2" s="315">
        <v>17.0</v>
      </c>
      <c r="Q2" s="30">
        <f t="shared" ref="Q2:Q4" si="2">P2*D2</f>
        <v>62.39</v>
      </c>
      <c r="S2" s="23">
        <v>12.0</v>
      </c>
      <c r="T2" s="30">
        <f t="shared" ref="T2:T4" si="3">S2*D2</f>
        <v>44.04</v>
      </c>
      <c r="V2" s="23">
        <v>11.0</v>
      </c>
      <c r="W2" s="30">
        <f t="shared" ref="W2:W4" si="4">V2*D2</f>
        <v>40.37</v>
      </c>
      <c r="Y2" s="23">
        <v>11.0</v>
      </c>
      <c r="Z2" s="30">
        <f t="shared" ref="Z2:Z4" si="5">Y2*D2</f>
        <v>40.37</v>
      </c>
      <c r="AB2" s="23">
        <v>11.0</v>
      </c>
      <c r="AC2" s="30">
        <f t="shared" ref="AC2:AC4" si="6">AB2*D2</f>
        <v>40.37</v>
      </c>
      <c r="AE2" s="23">
        <v>10.0</v>
      </c>
      <c r="AF2" s="133">
        <f t="shared" ref="AF2:AF4" si="7">AE2*D2</f>
        <v>36.7</v>
      </c>
      <c r="AH2" s="315">
        <v>11.0</v>
      </c>
      <c r="AI2" s="30">
        <f t="shared" ref="AI2:AI12" si="8">AH2*D2</f>
        <v>40.37</v>
      </c>
      <c r="AK2" s="23">
        <v>11.0</v>
      </c>
      <c r="AL2" s="30">
        <f t="shared" ref="AL2:AL12" si="9">AK2*D2</f>
        <v>40.37</v>
      </c>
      <c r="AN2" s="23">
        <v>6.0</v>
      </c>
      <c r="AO2" s="30">
        <f t="shared" ref="AO2:AO12" si="10">AN2*D2</f>
        <v>22.02</v>
      </c>
      <c r="AQ2" s="23">
        <v>5.0</v>
      </c>
      <c r="AR2" s="30">
        <f t="shared" ref="AR2:AR24" si="11">AQ2*D2</f>
        <v>18.35</v>
      </c>
      <c r="AS2" s="23">
        <v>0.0</v>
      </c>
      <c r="AT2" s="30">
        <f t="shared" ref="AT2:AT54" si="12">AS2*D2</f>
        <v>0</v>
      </c>
      <c r="AU2" s="23">
        <v>0.0</v>
      </c>
    </row>
    <row r="3">
      <c r="A3" s="313" t="s">
        <v>590</v>
      </c>
      <c r="B3" s="313" t="s">
        <v>591</v>
      </c>
      <c r="C3" s="206">
        <v>0.0</v>
      </c>
      <c r="D3" s="314">
        <v>1.06</v>
      </c>
      <c r="E3" s="24">
        <v>0.0</v>
      </c>
      <c r="G3" s="23">
        <v>0.0</v>
      </c>
      <c r="H3" s="24">
        <v>0.0</v>
      </c>
      <c r="J3" s="23">
        <v>0.0</v>
      </c>
      <c r="K3" s="23">
        <v>0.0</v>
      </c>
      <c r="M3" s="211">
        <v>837.0</v>
      </c>
      <c r="N3" s="30">
        <f t="shared" si="1"/>
        <v>887.22</v>
      </c>
      <c r="P3" s="315">
        <v>384.0</v>
      </c>
      <c r="Q3" s="30">
        <f t="shared" si="2"/>
        <v>407.04</v>
      </c>
      <c r="S3" s="315">
        <v>53.0</v>
      </c>
      <c r="T3" s="30">
        <f t="shared" si="3"/>
        <v>56.18</v>
      </c>
      <c r="V3" s="23">
        <v>107.0</v>
      </c>
      <c r="W3" s="30">
        <f t="shared" si="4"/>
        <v>113.42</v>
      </c>
      <c r="Y3" s="315">
        <v>102.0</v>
      </c>
      <c r="Z3" s="30">
        <f t="shared" si="5"/>
        <v>108.12</v>
      </c>
      <c r="AB3" s="196">
        <v>102.0</v>
      </c>
      <c r="AC3" s="30">
        <f t="shared" si="6"/>
        <v>108.12</v>
      </c>
      <c r="AE3" s="23">
        <v>25.0</v>
      </c>
      <c r="AF3" s="133">
        <f t="shared" si="7"/>
        <v>26.5</v>
      </c>
      <c r="AH3" s="213">
        <v>24.0</v>
      </c>
      <c r="AI3" s="30">
        <f t="shared" si="8"/>
        <v>25.44</v>
      </c>
      <c r="AK3" s="315">
        <v>5.0</v>
      </c>
      <c r="AL3" s="30">
        <f t="shared" si="9"/>
        <v>5.3</v>
      </c>
      <c r="AN3" s="315">
        <v>59.0</v>
      </c>
      <c r="AO3" s="30">
        <f t="shared" si="10"/>
        <v>62.54</v>
      </c>
      <c r="AQ3" s="23">
        <v>37.0</v>
      </c>
      <c r="AR3" s="30">
        <f t="shared" si="11"/>
        <v>39.22</v>
      </c>
      <c r="AS3" s="23">
        <v>17.0</v>
      </c>
      <c r="AT3" s="30">
        <f t="shared" si="12"/>
        <v>18.02</v>
      </c>
      <c r="AU3" s="210">
        <v>317.0</v>
      </c>
    </row>
    <row r="4">
      <c r="A4" s="316" t="s">
        <v>590</v>
      </c>
      <c r="B4" s="316" t="s">
        <v>591</v>
      </c>
      <c r="C4" s="206">
        <v>0.0</v>
      </c>
      <c r="D4" s="314">
        <v>3.34</v>
      </c>
      <c r="E4" s="24">
        <v>0.0</v>
      </c>
      <c r="G4" s="23">
        <v>0.0</v>
      </c>
      <c r="H4" s="24">
        <v>0.0</v>
      </c>
      <c r="J4" s="23">
        <v>0.0</v>
      </c>
      <c r="K4" s="23">
        <v>0.0</v>
      </c>
      <c r="M4" s="211">
        <v>691.0</v>
      </c>
      <c r="N4" s="30">
        <f t="shared" si="1"/>
        <v>2307.94</v>
      </c>
      <c r="P4" s="23">
        <v>351.0</v>
      </c>
      <c r="Q4" s="30">
        <f t="shared" si="2"/>
        <v>1172.34</v>
      </c>
      <c r="S4" s="215">
        <v>96.0</v>
      </c>
      <c r="T4" s="30">
        <f t="shared" si="3"/>
        <v>320.64</v>
      </c>
      <c r="V4" s="23">
        <v>506.0</v>
      </c>
      <c r="W4" s="30">
        <f t="shared" si="4"/>
        <v>1690.04</v>
      </c>
      <c r="Y4" s="215">
        <v>460.0</v>
      </c>
      <c r="Z4" s="30">
        <f t="shared" si="5"/>
        <v>1536.4</v>
      </c>
      <c r="AB4" s="297">
        <v>445.0</v>
      </c>
      <c r="AC4" s="30">
        <f t="shared" si="6"/>
        <v>1486.3</v>
      </c>
      <c r="AE4" s="23">
        <v>427.0</v>
      </c>
      <c r="AF4" s="133">
        <f t="shared" si="7"/>
        <v>1426.18</v>
      </c>
      <c r="AH4" s="215">
        <v>407.0</v>
      </c>
      <c r="AI4" s="30">
        <f t="shared" si="8"/>
        <v>1359.38</v>
      </c>
      <c r="AK4" s="215">
        <v>373.0</v>
      </c>
      <c r="AL4" s="30">
        <f t="shared" si="9"/>
        <v>1245.82</v>
      </c>
      <c r="AN4" s="215">
        <v>369.0</v>
      </c>
      <c r="AO4" s="30">
        <f t="shared" si="10"/>
        <v>1232.46</v>
      </c>
      <c r="AQ4" s="23">
        <v>342.0</v>
      </c>
      <c r="AR4" s="30">
        <f t="shared" si="11"/>
        <v>1142.28</v>
      </c>
      <c r="AS4" s="196">
        <v>311.0</v>
      </c>
      <c r="AT4" s="30">
        <f t="shared" si="12"/>
        <v>1038.74</v>
      </c>
      <c r="AU4" s="317">
        <v>52.0</v>
      </c>
    </row>
    <row r="5">
      <c r="A5" s="318" t="s">
        <v>592</v>
      </c>
      <c r="B5" s="319" t="s">
        <v>593</v>
      </c>
      <c r="C5" s="320">
        <v>0.0</v>
      </c>
      <c r="D5" s="314">
        <v>4.94</v>
      </c>
      <c r="E5" s="24">
        <v>0.0</v>
      </c>
      <c r="G5" s="23"/>
      <c r="H5" s="30"/>
      <c r="J5" s="23"/>
      <c r="M5" s="294"/>
      <c r="N5" s="30"/>
      <c r="P5" s="23"/>
      <c r="Q5" s="30"/>
      <c r="S5" s="23"/>
      <c r="T5" s="30"/>
      <c r="V5" s="23"/>
      <c r="W5" s="30"/>
      <c r="Y5" s="23"/>
      <c r="Z5" s="30"/>
      <c r="AB5" s="23"/>
      <c r="AC5" s="30"/>
      <c r="AE5" s="23"/>
      <c r="AH5" s="23">
        <v>93.0</v>
      </c>
      <c r="AI5" s="30">
        <f t="shared" si="8"/>
        <v>459.42</v>
      </c>
      <c r="AK5" s="213">
        <v>87.0</v>
      </c>
      <c r="AL5" s="30">
        <f t="shared" si="9"/>
        <v>429.78</v>
      </c>
      <c r="AN5" s="211">
        <v>75.0</v>
      </c>
      <c r="AO5" s="30">
        <f t="shared" si="10"/>
        <v>370.5</v>
      </c>
      <c r="AQ5" s="23">
        <v>60.0</v>
      </c>
      <c r="AR5" s="30">
        <f t="shared" si="11"/>
        <v>296.4</v>
      </c>
      <c r="AS5" s="297">
        <v>59.0</v>
      </c>
      <c r="AT5" s="30">
        <f t="shared" si="12"/>
        <v>291.46</v>
      </c>
      <c r="AU5" s="297">
        <v>45.0</v>
      </c>
    </row>
    <row r="6">
      <c r="A6" s="321" t="s">
        <v>594</v>
      </c>
      <c r="B6" s="322" t="s">
        <v>595</v>
      </c>
      <c r="C6" s="323">
        <v>20.0</v>
      </c>
      <c r="D6" s="314">
        <v>5.92</v>
      </c>
      <c r="E6" s="30">
        <f>C6*D6</f>
        <v>118.4</v>
      </c>
      <c r="G6" s="23">
        <v>19.0</v>
      </c>
      <c r="H6" s="30">
        <f>G6*D6</f>
        <v>112.48</v>
      </c>
      <c r="J6" s="23">
        <v>14.0</v>
      </c>
      <c r="K6" s="133">
        <f>J6*D6</f>
        <v>82.88</v>
      </c>
      <c r="M6" s="294">
        <v>13.0</v>
      </c>
      <c r="N6" s="30">
        <f>M6*D6</f>
        <v>76.96</v>
      </c>
      <c r="P6" s="23">
        <v>8.0</v>
      </c>
      <c r="Q6" s="30">
        <f>P6*D6</f>
        <v>47.36</v>
      </c>
      <c r="S6" s="23">
        <v>8.0</v>
      </c>
      <c r="T6" s="30">
        <f>S6*D6</f>
        <v>47.36</v>
      </c>
      <c r="V6" s="23">
        <v>5.0</v>
      </c>
      <c r="W6" s="30">
        <f>V6*D6</f>
        <v>29.6</v>
      </c>
      <c r="Y6" s="23">
        <v>4.0</v>
      </c>
      <c r="Z6" s="30">
        <f>Y6*D6</f>
        <v>23.68</v>
      </c>
      <c r="AB6" s="23">
        <v>2.0</v>
      </c>
      <c r="AC6" s="30">
        <f t="shared" ref="AC6:AC12" si="13">AB6*D6</f>
        <v>11.84</v>
      </c>
      <c r="AE6" s="23">
        <v>1.0</v>
      </c>
      <c r="AF6" s="133">
        <f t="shared" ref="AF6:AF12" si="14">AE6*D6</f>
        <v>5.92</v>
      </c>
      <c r="AH6" s="23">
        <v>0.0</v>
      </c>
      <c r="AI6" s="30">
        <f t="shared" si="8"/>
        <v>0</v>
      </c>
      <c r="AK6" s="23">
        <v>0.0</v>
      </c>
      <c r="AL6" s="30">
        <f t="shared" si="9"/>
        <v>0</v>
      </c>
      <c r="AN6" s="23">
        <v>0.0</v>
      </c>
      <c r="AO6" s="30">
        <f t="shared" si="10"/>
        <v>0</v>
      </c>
      <c r="AQ6" s="23">
        <v>0.0</v>
      </c>
      <c r="AR6" s="30">
        <f t="shared" si="11"/>
        <v>0</v>
      </c>
      <c r="AS6" s="317">
        <v>0.0</v>
      </c>
      <c r="AT6" s="30">
        <f t="shared" si="12"/>
        <v>0</v>
      </c>
      <c r="AU6" s="23">
        <v>0.0</v>
      </c>
    </row>
    <row r="7">
      <c r="A7" s="298" t="s">
        <v>596</v>
      </c>
      <c r="B7" s="299" t="s">
        <v>597</v>
      </c>
      <c r="C7" s="323">
        <v>0.0</v>
      </c>
      <c r="D7" s="23">
        <v>3.136</v>
      </c>
      <c r="E7" s="30"/>
      <c r="G7" s="23"/>
      <c r="H7" s="30"/>
      <c r="J7" s="23"/>
      <c r="M7" s="211"/>
      <c r="N7" s="30"/>
      <c r="P7" s="23"/>
      <c r="Q7" s="30"/>
      <c r="S7" s="23"/>
      <c r="T7" s="30"/>
      <c r="V7" s="23"/>
      <c r="W7" s="30"/>
      <c r="Y7" s="23"/>
      <c r="Z7" s="30"/>
      <c r="AB7" s="23">
        <v>121.0</v>
      </c>
      <c r="AC7" s="30">
        <f t="shared" si="13"/>
        <v>379.456</v>
      </c>
      <c r="AE7" s="23">
        <v>0.0</v>
      </c>
      <c r="AF7" s="133">
        <f t="shared" si="14"/>
        <v>0</v>
      </c>
      <c r="AH7" s="215">
        <v>198.0</v>
      </c>
      <c r="AI7" s="30">
        <f t="shared" si="8"/>
        <v>620.928</v>
      </c>
      <c r="AK7" s="23">
        <v>183.0</v>
      </c>
      <c r="AL7" s="30">
        <f t="shared" si="9"/>
        <v>573.888</v>
      </c>
      <c r="AN7" s="23">
        <v>163.0</v>
      </c>
      <c r="AO7" s="30">
        <f t="shared" si="10"/>
        <v>511.168</v>
      </c>
      <c r="AQ7" s="23">
        <v>151.0</v>
      </c>
      <c r="AR7" s="30">
        <f t="shared" si="11"/>
        <v>473.536</v>
      </c>
      <c r="AS7" s="23">
        <v>143.0</v>
      </c>
      <c r="AT7" s="30">
        <f t="shared" si="12"/>
        <v>448.448</v>
      </c>
      <c r="AU7" s="23">
        <v>140.0</v>
      </c>
    </row>
    <row r="8">
      <c r="A8" s="321" t="s">
        <v>102</v>
      </c>
      <c r="B8" s="322" t="s">
        <v>598</v>
      </c>
      <c r="C8" s="323">
        <v>155.0</v>
      </c>
      <c r="D8" s="23">
        <v>3.38</v>
      </c>
      <c r="E8" s="30">
        <f>C8*D8</f>
        <v>523.9</v>
      </c>
      <c r="G8" s="23">
        <v>155.0</v>
      </c>
      <c r="H8" s="30">
        <f>G8*D8</f>
        <v>523.9</v>
      </c>
      <c r="J8" s="23">
        <v>151.0</v>
      </c>
      <c r="K8" s="133">
        <f>J8*D8</f>
        <v>510.38</v>
      </c>
      <c r="M8" s="211">
        <v>147.0</v>
      </c>
      <c r="N8" s="30">
        <f t="shared" ref="N8:N12" si="15">M8*D8</f>
        <v>496.86</v>
      </c>
      <c r="P8" s="23">
        <v>145.0</v>
      </c>
      <c r="Q8" s="30">
        <f t="shared" ref="Q8:Q12" si="16">P8*D8</f>
        <v>490.1</v>
      </c>
      <c r="S8" s="23">
        <v>145.0</v>
      </c>
      <c r="T8" s="30">
        <f t="shared" ref="T8:T12" si="17">S8*D8</f>
        <v>490.1</v>
      </c>
      <c r="V8" s="23">
        <v>67.0</v>
      </c>
      <c r="W8" s="30">
        <f t="shared" ref="W8:W12" si="18">V8*D8</f>
        <v>226.46</v>
      </c>
      <c r="Y8" s="23">
        <v>68.0</v>
      </c>
      <c r="Z8" s="30">
        <f t="shared" ref="Z8:Z12" si="19">Y8*D8</f>
        <v>229.84</v>
      </c>
      <c r="AB8" s="23">
        <v>65.0</v>
      </c>
      <c r="AC8" s="30">
        <f t="shared" si="13"/>
        <v>219.7</v>
      </c>
      <c r="AE8" s="23">
        <v>63.0</v>
      </c>
      <c r="AF8" s="133">
        <f t="shared" si="14"/>
        <v>212.94</v>
      </c>
      <c r="AH8" s="23">
        <v>63.0</v>
      </c>
      <c r="AI8" s="30">
        <f t="shared" si="8"/>
        <v>212.94</v>
      </c>
      <c r="AK8" s="23">
        <v>62.0</v>
      </c>
      <c r="AL8" s="30">
        <f t="shared" si="9"/>
        <v>209.56</v>
      </c>
      <c r="AN8" s="315">
        <v>62.0</v>
      </c>
      <c r="AO8" s="30">
        <f t="shared" si="10"/>
        <v>209.56</v>
      </c>
      <c r="AQ8" s="23">
        <v>60.0</v>
      </c>
      <c r="AR8" s="30">
        <f t="shared" si="11"/>
        <v>202.8</v>
      </c>
      <c r="AS8" s="23">
        <v>45.0</v>
      </c>
      <c r="AT8" s="30">
        <f t="shared" si="12"/>
        <v>152.1</v>
      </c>
      <c r="AU8" s="23">
        <v>45.0</v>
      </c>
    </row>
    <row r="9">
      <c r="A9" s="324" t="s">
        <v>599</v>
      </c>
      <c r="B9" s="325" t="s">
        <v>600</v>
      </c>
      <c r="C9" s="326">
        <v>0.0</v>
      </c>
      <c r="D9" s="23">
        <v>5.73</v>
      </c>
      <c r="E9" s="24">
        <v>0.0</v>
      </c>
      <c r="G9" s="23">
        <v>0.0</v>
      </c>
      <c r="H9" s="24">
        <v>0.0</v>
      </c>
      <c r="J9" s="23">
        <v>0.0</v>
      </c>
      <c r="K9" s="23">
        <v>0.0</v>
      </c>
      <c r="M9" s="294">
        <v>74.0</v>
      </c>
      <c r="N9" s="30">
        <f t="shared" si="15"/>
        <v>424.02</v>
      </c>
      <c r="P9" s="315">
        <v>47.0</v>
      </c>
      <c r="Q9" s="30">
        <f t="shared" si="16"/>
        <v>269.31</v>
      </c>
      <c r="S9" s="23">
        <v>1.0</v>
      </c>
      <c r="T9" s="30">
        <f t="shared" si="17"/>
        <v>5.73</v>
      </c>
      <c r="V9" s="23">
        <v>94.0</v>
      </c>
      <c r="W9" s="30">
        <f t="shared" si="18"/>
        <v>538.62</v>
      </c>
      <c r="Y9" s="211">
        <v>93.0</v>
      </c>
      <c r="Z9" s="30">
        <f t="shared" si="19"/>
        <v>532.89</v>
      </c>
      <c r="AB9" s="210">
        <v>88.0</v>
      </c>
      <c r="AC9" s="30">
        <f t="shared" si="13"/>
        <v>504.24</v>
      </c>
      <c r="AE9" s="23">
        <v>84.0</v>
      </c>
      <c r="AF9" s="133">
        <f t="shared" si="14"/>
        <v>481.32</v>
      </c>
      <c r="AH9" s="23">
        <v>87.0</v>
      </c>
      <c r="AI9" s="30">
        <f t="shared" si="8"/>
        <v>498.51</v>
      </c>
      <c r="AK9" s="211">
        <v>84.0</v>
      </c>
      <c r="AL9" s="30">
        <f t="shared" si="9"/>
        <v>481.32</v>
      </c>
      <c r="AN9" s="23">
        <v>84.0</v>
      </c>
      <c r="AO9" s="30">
        <f t="shared" si="10"/>
        <v>481.32</v>
      </c>
      <c r="AQ9" s="315">
        <v>83.0</v>
      </c>
      <c r="AR9" s="30">
        <f t="shared" si="11"/>
        <v>475.59</v>
      </c>
      <c r="AS9" s="23">
        <v>0.0</v>
      </c>
      <c r="AT9" s="30">
        <f t="shared" si="12"/>
        <v>0</v>
      </c>
      <c r="AU9" s="23">
        <v>0.0</v>
      </c>
    </row>
    <row r="10">
      <c r="A10" s="327" t="s">
        <v>100</v>
      </c>
      <c r="B10" s="328" t="s">
        <v>601</v>
      </c>
      <c r="C10" s="326">
        <v>96.0</v>
      </c>
      <c r="D10" s="23">
        <v>5.35</v>
      </c>
      <c r="E10" s="30">
        <f t="shared" ref="E10:E12" si="20">C10*D10</f>
        <v>513.6</v>
      </c>
      <c r="G10" s="23">
        <v>92.0</v>
      </c>
      <c r="H10" s="30">
        <f t="shared" ref="H10:H12" si="21">G10*D10</f>
        <v>492.2</v>
      </c>
      <c r="J10" s="23">
        <v>88.0</v>
      </c>
      <c r="K10" s="133">
        <f t="shared" ref="K10:K12" si="22">J10*D10</f>
        <v>470.8</v>
      </c>
      <c r="M10" s="294">
        <v>84.0</v>
      </c>
      <c r="N10" s="30">
        <f t="shared" si="15"/>
        <v>449.4</v>
      </c>
      <c r="P10" s="215">
        <v>76.0</v>
      </c>
      <c r="Q10" s="30">
        <f t="shared" si="16"/>
        <v>406.6</v>
      </c>
      <c r="S10" s="23">
        <v>68.0</v>
      </c>
      <c r="T10" s="30">
        <f t="shared" si="17"/>
        <v>363.8</v>
      </c>
      <c r="V10" s="23">
        <v>48.0</v>
      </c>
      <c r="W10" s="30">
        <f t="shared" si="18"/>
        <v>256.8</v>
      </c>
      <c r="Y10" s="213">
        <v>31.0</v>
      </c>
      <c r="Z10" s="30">
        <f t="shared" si="19"/>
        <v>165.85</v>
      </c>
      <c r="AB10" s="317">
        <v>23.0</v>
      </c>
      <c r="AC10" s="30">
        <f t="shared" si="13"/>
        <v>123.05</v>
      </c>
      <c r="AE10" s="23">
        <v>21.0</v>
      </c>
      <c r="AF10" s="133">
        <f t="shared" si="14"/>
        <v>112.35</v>
      </c>
      <c r="AH10" s="23">
        <v>13.0</v>
      </c>
      <c r="AI10" s="30">
        <f t="shared" si="8"/>
        <v>69.55</v>
      </c>
      <c r="AK10" s="213">
        <v>2.0</v>
      </c>
      <c r="AL10" s="30">
        <f t="shared" si="9"/>
        <v>10.7</v>
      </c>
      <c r="AN10" s="211">
        <v>0.0</v>
      </c>
      <c r="AO10" s="30">
        <f t="shared" si="10"/>
        <v>0</v>
      </c>
      <c r="AQ10" s="215">
        <v>21.0</v>
      </c>
      <c r="AR10" s="30">
        <f t="shared" si="11"/>
        <v>112.35</v>
      </c>
      <c r="AS10" s="23">
        <v>14.0</v>
      </c>
      <c r="AT10" s="30">
        <f t="shared" si="12"/>
        <v>74.9</v>
      </c>
      <c r="AU10" s="23">
        <v>6.0</v>
      </c>
    </row>
    <row r="11">
      <c r="A11" s="327" t="s">
        <v>602</v>
      </c>
      <c r="B11" s="328" t="s">
        <v>603</v>
      </c>
      <c r="C11" s="326">
        <v>164.0</v>
      </c>
      <c r="D11" s="23">
        <v>2.51</v>
      </c>
      <c r="E11" s="30">
        <f t="shared" si="20"/>
        <v>411.64</v>
      </c>
      <c r="G11" s="23">
        <v>158.0</v>
      </c>
      <c r="H11" s="30">
        <f t="shared" si="21"/>
        <v>396.58</v>
      </c>
      <c r="J11" s="23">
        <v>145.0</v>
      </c>
      <c r="K11" s="133">
        <f t="shared" si="22"/>
        <v>363.95</v>
      </c>
      <c r="M11" s="211">
        <v>137.0</v>
      </c>
      <c r="N11" s="30">
        <f t="shared" si="15"/>
        <v>343.87</v>
      </c>
      <c r="P11" s="315">
        <v>92.0</v>
      </c>
      <c r="Q11" s="30">
        <f t="shared" si="16"/>
        <v>230.92</v>
      </c>
      <c r="S11" s="23">
        <v>75.0</v>
      </c>
      <c r="T11" s="30">
        <f t="shared" si="17"/>
        <v>188.25</v>
      </c>
      <c r="V11" s="315">
        <v>65.0</v>
      </c>
      <c r="W11" s="30">
        <f t="shared" si="18"/>
        <v>163.15</v>
      </c>
      <c r="Y11" s="215">
        <v>63.0</v>
      </c>
      <c r="Z11" s="30">
        <f t="shared" si="19"/>
        <v>158.13</v>
      </c>
      <c r="AB11" s="196">
        <v>63.0</v>
      </c>
      <c r="AC11" s="30">
        <f t="shared" si="13"/>
        <v>158.13</v>
      </c>
      <c r="AE11" s="211">
        <v>57.0</v>
      </c>
      <c r="AF11" s="133">
        <f t="shared" si="14"/>
        <v>143.07</v>
      </c>
      <c r="AH11" s="211">
        <v>55.0</v>
      </c>
      <c r="AI11" s="30">
        <f t="shared" si="8"/>
        <v>138.05</v>
      </c>
      <c r="AK11" s="215">
        <v>51.0</v>
      </c>
      <c r="AL11" s="30">
        <f t="shared" si="9"/>
        <v>128.01</v>
      </c>
      <c r="AN11" s="213">
        <v>50.0</v>
      </c>
      <c r="AO11" s="30">
        <f t="shared" si="10"/>
        <v>125.5</v>
      </c>
      <c r="AQ11" s="213">
        <v>47.0</v>
      </c>
      <c r="AR11" s="30">
        <f t="shared" si="11"/>
        <v>117.97</v>
      </c>
      <c r="AS11" s="23">
        <v>46.0</v>
      </c>
      <c r="AT11" s="30">
        <f t="shared" si="12"/>
        <v>115.46</v>
      </c>
      <c r="AU11" s="23">
        <v>46.0</v>
      </c>
    </row>
    <row r="12">
      <c r="A12" s="321" t="s">
        <v>298</v>
      </c>
      <c r="B12" s="322" t="s">
        <v>604</v>
      </c>
      <c r="C12" s="323">
        <v>21.0</v>
      </c>
      <c r="D12" s="23">
        <v>4.45</v>
      </c>
      <c r="E12" s="30">
        <f t="shared" si="20"/>
        <v>93.45</v>
      </c>
      <c r="G12" s="23">
        <v>21.0</v>
      </c>
      <c r="H12" s="30">
        <f t="shared" si="21"/>
        <v>93.45</v>
      </c>
      <c r="J12" s="23">
        <v>21.0</v>
      </c>
      <c r="K12" s="133">
        <f t="shared" si="22"/>
        <v>93.45</v>
      </c>
      <c r="M12" s="211">
        <v>21.0</v>
      </c>
      <c r="N12" s="30">
        <f t="shared" si="15"/>
        <v>93.45</v>
      </c>
      <c r="P12" s="215">
        <v>19.0</v>
      </c>
      <c r="Q12" s="30">
        <f t="shared" si="16"/>
        <v>84.55</v>
      </c>
      <c r="S12" s="211">
        <v>19.0</v>
      </c>
      <c r="T12" s="30">
        <f t="shared" si="17"/>
        <v>84.55</v>
      </c>
      <c r="V12" s="215">
        <v>15.0</v>
      </c>
      <c r="W12" s="30">
        <f t="shared" si="18"/>
        <v>66.75</v>
      </c>
      <c r="Y12" s="213">
        <v>15.0</v>
      </c>
      <c r="Z12" s="30">
        <f t="shared" si="19"/>
        <v>66.75</v>
      </c>
      <c r="AB12" s="297">
        <v>16.0</v>
      </c>
      <c r="AC12" s="30">
        <f t="shared" si="13"/>
        <v>71.2</v>
      </c>
      <c r="AE12" s="213">
        <v>16.0</v>
      </c>
      <c r="AF12" s="133">
        <f t="shared" si="14"/>
        <v>71.2</v>
      </c>
      <c r="AH12" s="213">
        <v>14.0</v>
      </c>
      <c r="AI12" s="30">
        <f t="shared" si="8"/>
        <v>62.3</v>
      </c>
      <c r="AK12" s="213">
        <v>13.0</v>
      </c>
      <c r="AL12" s="30">
        <f t="shared" si="9"/>
        <v>57.85</v>
      </c>
      <c r="AN12" s="215">
        <v>12.0</v>
      </c>
      <c r="AO12" s="30">
        <f t="shared" si="10"/>
        <v>53.4</v>
      </c>
      <c r="AQ12" s="215">
        <v>12.0</v>
      </c>
      <c r="AR12" s="30">
        <f t="shared" si="11"/>
        <v>53.4</v>
      </c>
      <c r="AS12" s="196">
        <v>3.0</v>
      </c>
      <c r="AT12" s="30">
        <f t="shared" si="12"/>
        <v>13.35</v>
      </c>
      <c r="AU12" s="196">
        <v>13.0</v>
      </c>
    </row>
    <row r="13">
      <c r="A13" s="324" t="s">
        <v>605</v>
      </c>
      <c r="B13" s="325" t="s">
        <v>606</v>
      </c>
      <c r="C13" s="323">
        <v>0.0</v>
      </c>
      <c r="D13" s="23"/>
      <c r="E13" s="24"/>
      <c r="G13" s="23"/>
      <c r="H13" s="24"/>
      <c r="J13" s="23"/>
      <c r="K13" s="23"/>
      <c r="M13" s="294"/>
      <c r="N13" s="24"/>
      <c r="P13" s="23"/>
      <c r="Q13" s="24"/>
      <c r="S13" s="315"/>
      <c r="T13" s="24"/>
      <c r="V13" s="23"/>
      <c r="W13" s="30"/>
      <c r="Y13" s="215"/>
      <c r="Z13" s="30"/>
      <c r="AB13" s="317"/>
      <c r="AC13" s="30"/>
      <c r="AE13" s="215"/>
      <c r="AH13" s="215"/>
      <c r="AI13" s="30"/>
      <c r="AK13" s="315"/>
      <c r="AL13" s="30"/>
      <c r="AN13" s="315"/>
      <c r="AO13" s="30"/>
      <c r="AQ13" s="211">
        <v>57.0</v>
      </c>
      <c r="AR13" s="30">
        <f t="shared" si="11"/>
        <v>0</v>
      </c>
      <c r="AS13" s="297">
        <v>49.0</v>
      </c>
      <c r="AT13" s="30">
        <f t="shared" si="12"/>
        <v>0</v>
      </c>
      <c r="AU13" s="297">
        <v>47.0</v>
      </c>
    </row>
    <row r="14">
      <c r="A14" s="324" t="s">
        <v>607</v>
      </c>
      <c r="B14" s="325" t="s">
        <v>608</v>
      </c>
      <c r="C14" s="323">
        <v>0.0</v>
      </c>
      <c r="D14" s="23"/>
      <c r="E14" s="24"/>
      <c r="G14" s="23"/>
      <c r="H14" s="24"/>
      <c r="J14" s="23"/>
      <c r="K14" s="23"/>
      <c r="M14" s="294"/>
      <c r="N14" s="24"/>
      <c r="P14" s="23"/>
      <c r="Q14" s="24"/>
      <c r="S14" s="315"/>
      <c r="T14" s="24"/>
      <c r="V14" s="23"/>
      <c r="W14" s="30"/>
      <c r="Y14" s="215"/>
      <c r="Z14" s="30"/>
      <c r="AB14" s="317"/>
      <c r="AC14" s="30"/>
      <c r="AE14" s="215"/>
      <c r="AH14" s="215"/>
      <c r="AI14" s="30"/>
      <c r="AK14" s="315"/>
      <c r="AL14" s="30"/>
      <c r="AN14" s="315">
        <v>523.0</v>
      </c>
      <c r="AO14" s="30">
        <f t="shared" ref="AO14:AO24" si="23">AN14*D14</f>
        <v>0</v>
      </c>
      <c r="AQ14" s="211">
        <v>494.0</v>
      </c>
      <c r="AR14" s="30">
        <f t="shared" si="11"/>
        <v>0</v>
      </c>
      <c r="AS14" s="317">
        <v>479.0</v>
      </c>
      <c r="AT14" s="30">
        <f t="shared" si="12"/>
        <v>0</v>
      </c>
      <c r="AU14" s="317">
        <v>468.0</v>
      </c>
    </row>
    <row r="15">
      <c r="A15" s="329" t="s">
        <v>607</v>
      </c>
      <c r="B15" s="330" t="s">
        <v>608</v>
      </c>
      <c r="C15" s="323">
        <v>0.0</v>
      </c>
      <c r="D15" s="23"/>
      <c r="E15" s="24"/>
      <c r="G15" s="23"/>
      <c r="H15" s="24"/>
      <c r="J15" s="23"/>
      <c r="K15" s="23"/>
      <c r="M15" s="294"/>
      <c r="N15" s="24"/>
      <c r="P15" s="23"/>
      <c r="Q15" s="24"/>
      <c r="S15" s="315"/>
      <c r="T15" s="24"/>
      <c r="V15" s="23"/>
      <c r="W15" s="30"/>
      <c r="Y15" s="215"/>
      <c r="Z15" s="30"/>
      <c r="AB15" s="317"/>
      <c r="AC15" s="30"/>
      <c r="AE15" s="215"/>
      <c r="AH15" s="215"/>
      <c r="AI15" s="30"/>
      <c r="AK15" s="315"/>
      <c r="AL15" s="30"/>
      <c r="AN15" s="215">
        <v>185.0</v>
      </c>
      <c r="AO15" s="30">
        <f t="shared" si="23"/>
        <v>0</v>
      </c>
      <c r="AQ15" s="213">
        <v>88.0</v>
      </c>
      <c r="AR15" s="30">
        <f t="shared" si="11"/>
        <v>0</v>
      </c>
      <c r="AS15" s="297">
        <v>69.0</v>
      </c>
      <c r="AT15" s="30">
        <f t="shared" si="12"/>
        <v>0</v>
      </c>
      <c r="AU15" s="297">
        <v>68.0</v>
      </c>
    </row>
    <row r="16">
      <c r="A16" s="324" t="s">
        <v>609</v>
      </c>
      <c r="B16" s="325" t="s">
        <v>610</v>
      </c>
      <c r="C16" s="323">
        <v>0.0</v>
      </c>
      <c r="D16" s="23">
        <v>3.12</v>
      </c>
      <c r="E16" s="24">
        <v>0.0</v>
      </c>
      <c r="G16" s="23">
        <v>0.0</v>
      </c>
      <c r="H16" s="24">
        <v>0.0</v>
      </c>
      <c r="J16" s="23">
        <v>0.0</v>
      </c>
      <c r="K16" s="23">
        <v>0.0</v>
      </c>
      <c r="M16" s="294">
        <v>0.0</v>
      </c>
      <c r="N16" s="24">
        <v>0.0</v>
      </c>
      <c r="P16" s="23">
        <v>0.0</v>
      </c>
      <c r="Q16" s="24">
        <v>0.0</v>
      </c>
      <c r="S16" s="315">
        <v>0.0</v>
      </c>
      <c r="T16" s="24">
        <v>0.0</v>
      </c>
      <c r="V16" s="23">
        <v>160.0</v>
      </c>
      <c r="W16" s="30">
        <f t="shared" ref="W16:W20" si="24">V16*D16</f>
        <v>499.2</v>
      </c>
      <c r="Y16" s="215">
        <v>86.0</v>
      </c>
      <c r="Z16" s="30">
        <f t="shared" ref="Z16:Z23" si="25">Y16*D16</f>
        <v>268.32</v>
      </c>
      <c r="AB16" s="317">
        <v>80.0</v>
      </c>
      <c r="AC16" s="30">
        <f t="shared" ref="AC16:AC23" si="26">AB16*D16</f>
        <v>249.6</v>
      </c>
      <c r="AE16" s="215">
        <v>77.0</v>
      </c>
      <c r="AF16" s="133">
        <f t="shared" ref="AF16:AF23" si="27">AE16*D16</f>
        <v>240.24</v>
      </c>
      <c r="AH16" s="215">
        <v>75.0</v>
      </c>
      <c r="AI16" s="30">
        <f t="shared" ref="AI16:AI23" si="28">AH16*D16</f>
        <v>234</v>
      </c>
      <c r="AK16" s="315">
        <v>73.0</v>
      </c>
      <c r="AL16" s="30">
        <f t="shared" ref="AL16:AL23" si="29">AK16*D16</f>
        <v>227.76</v>
      </c>
      <c r="AN16" s="315">
        <v>70.0</v>
      </c>
      <c r="AO16" s="30">
        <f t="shared" si="23"/>
        <v>218.4</v>
      </c>
      <c r="AQ16" s="211">
        <v>50.0</v>
      </c>
      <c r="AR16" s="30">
        <f t="shared" si="11"/>
        <v>156</v>
      </c>
      <c r="AS16" s="317">
        <v>47.0</v>
      </c>
      <c r="AT16" s="30">
        <f t="shared" si="12"/>
        <v>146.64</v>
      </c>
      <c r="AU16" s="317">
        <v>43.0</v>
      </c>
    </row>
    <row r="17">
      <c r="A17" s="331" t="s">
        <v>611</v>
      </c>
      <c r="B17" s="332" t="s">
        <v>612</v>
      </c>
      <c r="C17" s="323">
        <v>0.0</v>
      </c>
      <c r="D17" s="23">
        <v>7.11</v>
      </c>
      <c r="E17" s="24">
        <v>0.0</v>
      </c>
      <c r="G17" s="23">
        <v>0.0</v>
      </c>
      <c r="H17" s="24">
        <v>0.0</v>
      </c>
      <c r="J17" s="23">
        <v>0.0</v>
      </c>
      <c r="K17" s="23">
        <v>0.0</v>
      </c>
      <c r="M17" s="294">
        <v>1507.0</v>
      </c>
      <c r="N17" s="30">
        <f t="shared" ref="N17:N18" si="30">M17*D17</f>
        <v>10714.77</v>
      </c>
      <c r="P17" s="23">
        <v>1206.0</v>
      </c>
      <c r="Q17" s="30">
        <f t="shared" ref="Q17:Q18" si="31">P17*D17</f>
        <v>8574.66</v>
      </c>
      <c r="S17" s="213">
        <v>1025.0</v>
      </c>
      <c r="T17" s="30">
        <f t="shared" ref="T17:T18" si="32">S17*D17</f>
        <v>7287.75</v>
      </c>
      <c r="V17" s="211">
        <v>385.0</v>
      </c>
      <c r="W17" s="30">
        <f t="shared" si="24"/>
        <v>2737.35</v>
      </c>
      <c r="Y17" s="213">
        <v>233.0</v>
      </c>
      <c r="Z17" s="30">
        <f t="shared" si="25"/>
        <v>1656.63</v>
      </c>
      <c r="AB17" s="297">
        <v>103.0</v>
      </c>
      <c r="AC17" s="30">
        <f t="shared" si="26"/>
        <v>732.33</v>
      </c>
      <c r="AE17" s="213">
        <v>1769.0</v>
      </c>
      <c r="AF17" s="133">
        <f t="shared" si="27"/>
        <v>12577.59</v>
      </c>
      <c r="AH17" s="213">
        <v>1389.0</v>
      </c>
      <c r="AI17" s="30">
        <f t="shared" si="28"/>
        <v>9875.79</v>
      </c>
      <c r="AK17" s="215">
        <v>972.0</v>
      </c>
      <c r="AL17" s="30">
        <f t="shared" si="29"/>
        <v>6910.92</v>
      </c>
      <c r="AN17" s="215">
        <v>171.0</v>
      </c>
      <c r="AO17" s="30">
        <f t="shared" si="23"/>
        <v>1215.81</v>
      </c>
      <c r="AQ17" s="213">
        <v>1992.0</v>
      </c>
      <c r="AR17" s="30">
        <f t="shared" si="11"/>
        <v>14163.12</v>
      </c>
      <c r="AS17" s="297">
        <v>1779.0</v>
      </c>
      <c r="AT17" s="30">
        <f t="shared" si="12"/>
        <v>12648.69</v>
      </c>
      <c r="AU17" s="297">
        <v>1657.0</v>
      </c>
    </row>
    <row r="18">
      <c r="A18" s="321" t="s">
        <v>613</v>
      </c>
      <c r="B18" s="322" t="s">
        <v>614</v>
      </c>
      <c r="C18" s="323">
        <v>91.0</v>
      </c>
      <c r="D18" s="23">
        <v>3.58</v>
      </c>
      <c r="E18" s="30">
        <f>C18*D18</f>
        <v>325.78</v>
      </c>
      <c r="G18" s="23">
        <v>78.0</v>
      </c>
      <c r="H18" s="30">
        <f>G18*D18</f>
        <v>279.24</v>
      </c>
      <c r="J18" s="23">
        <v>62.0</v>
      </c>
      <c r="K18" s="133">
        <f>J18*D18</f>
        <v>221.96</v>
      </c>
      <c r="M18" s="211">
        <v>39.0</v>
      </c>
      <c r="N18" s="30">
        <f t="shared" si="30"/>
        <v>139.62</v>
      </c>
      <c r="P18" s="211">
        <v>32.0</v>
      </c>
      <c r="Q18" s="30">
        <f t="shared" si="31"/>
        <v>114.56</v>
      </c>
      <c r="S18" s="23">
        <v>25.0</v>
      </c>
      <c r="T18" s="30">
        <f t="shared" si="32"/>
        <v>89.5</v>
      </c>
      <c r="V18" s="213">
        <v>20.0</v>
      </c>
      <c r="W18" s="30">
        <f t="shared" si="24"/>
        <v>71.6</v>
      </c>
      <c r="Y18" s="215">
        <v>19.0</v>
      </c>
      <c r="Z18" s="30">
        <f t="shared" si="25"/>
        <v>68.02</v>
      </c>
      <c r="AB18" s="317">
        <v>17.0</v>
      </c>
      <c r="AC18" s="30">
        <f t="shared" si="26"/>
        <v>60.86</v>
      </c>
      <c r="AE18" s="215">
        <v>16.0</v>
      </c>
      <c r="AF18" s="133">
        <f t="shared" si="27"/>
        <v>57.28</v>
      </c>
      <c r="AH18" s="215">
        <v>12.0</v>
      </c>
      <c r="AI18" s="30">
        <f t="shared" si="28"/>
        <v>42.96</v>
      </c>
      <c r="AK18" s="213">
        <v>1.0</v>
      </c>
      <c r="AL18" s="30">
        <f t="shared" si="29"/>
        <v>3.58</v>
      </c>
      <c r="AN18" s="23">
        <v>0.0</v>
      </c>
      <c r="AO18" s="30">
        <f t="shared" si="23"/>
        <v>0</v>
      </c>
      <c r="AQ18" s="23">
        <v>0.0</v>
      </c>
      <c r="AR18" s="30">
        <f t="shared" si="11"/>
        <v>0</v>
      </c>
      <c r="AS18" s="23">
        <v>0.0</v>
      </c>
      <c r="AT18" s="30">
        <f t="shared" si="12"/>
        <v>0</v>
      </c>
      <c r="AU18" s="23">
        <v>0.0</v>
      </c>
    </row>
    <row r="19">
      <c r="A19" s="331" t="s">
        <v>611</v>
      </c>
      <c r="B19" s="332" t="s">
        <v>615</v>
      </c>
      <c r="C19" s="326">
        <v>0.0</v>
      </c>
      <c r="D19" s="23">
        <v>6.0</v>
      </c>
      <c r="E19" s="24">
        <v>0.0</v>
      </c>
      <c r="G19" s="23"/>
      <c r="H19" s="30"/>
      <c r="J19" s="23"/>
      <c r="M19" s="211"/>
      <c r="N19" s="30"/>
      <c r="P19" s="211"/>
      <c r="Q19" s="30"/>
      <c r="S19" s="23"/>
      <c r="T19" s="30"/>
      <c r="V19" s="23">
        <v>82.0</v>
      </c>
      <c r="W19" s="30">
        <f t="shared" si="24"/>
        <v>492</v>
      </c>
      <c r="Y19" s="213">
        <v>29.0</v>
      </c>
      <c r="Z19" s="30">
        <f t="shared" si="25"/>
        <v>174</v>
      </c>
      <c r="AB19" s="297">
        <v>101.0</v>
      </c>
      <c r="AC19" s="30">
        <f t="shared" si="26"/>
        <v>606</v>
      </c>
      <c r="AE19" s="213">
        <v>80.0</v>
      </c>
      <c r="AF19" s="133">
        <f t="shared" si="27"/>
        <v>480</v>
      </c>
      <c r="AH19" s="213">
        <v>15.0</v>
      </c>
      <c r="AI19" s="30">
        <f t="shared" si="28"/>
        <v>90</v>
      </c>
      <c r="AK19" s="23">
        <v>0.0</v>
      </c>
      <c r="AL19" s="30">
        <f t="shared" si="29"/>
        <v>0</v>
      </c>
      <c r="AN19" s="23">
        <v>0.0</v>
      </c>
      <c r="AO19" s="30">
        <f t="shared" si="23"/>
        <v>0</v>
      </c>
      <c r="AQ19" s="23">
        <v>0.0</v>
      </c>
      <c r="AR19" s="30">
        <f t="shared" si="11"/>
        <v>0</v>
      </c>
      <c r="AS19" s="23">
        <v>0.0</v>
      </c>
      <c r="AT19" s="30">
        <f t="shared" si="12"/>
        <v>0</v>
      </c>
      <c r="AU19" s="23">
        <v>0.0</v>
      </c>
    </row>
    <row r="20">
      <c r="A20" s="327" t="s">
        <v>613</v>
      </c>
      <c r="B20" s="328" t="s">
        <v>616</v>
      </c>
      <c r="C20" s="326">
        <v>259.0</v>
      </c>
      <c r="D20" s="23">
        <v>3.16</v>
      </c>
      <c r="E20" s="30">
        <f>C20*D20</f>
        <v>818.44</v>
      </c>
      <c r="G20" s="23">
        <v>221.0</v>
      </c>
      <c r="H20" s="30">
        <f>G20*D20</f>
        <v>698.36</v>
      </c>
      <c r="J20" s="23">
        <v>219.0</v>
      </c>
      <c r="K20" s="133">
        <f>J20*D20</f>
        <v>692.04</v>
      </c>
      <c r="M20" s="211">
        <v>215.0</v>
      </c>
      <c r="N20" s="30">
        <f>M20*D20</f>
        <v>679.4</v>
      </c>
      <c r="P20" s="211">
        <v>204.0</v>
      </c>
      <c r="Q20" s="30">
        <f>P20*D20</f>
        <v>644.64</v>
      </c>
      <c r="S20" s="23">
        <v>102.0</v>
      </c>
      <c r="T20" s="30">
        <f>S20*D20</f>
        <v>322.32</v>
      </c>
      <c r="V20" s="315">
        <v>92.0</v>
      </c>
      <c r="W20" s="30">
        <f t="shared" si="24"/>
        <v>290.72</v>
      </c>
      <c r="Y20" s="215">
        <v>76.0</v>
      </c>
      <c r="Z20" s="30">
        <f t="shared" si="25"/>
        <v>240.16</v>
      </c>
      <c r="AB20" s="317">
        <v>71.0</v>
      </c>
      <c r="AC20" s="30">
        <f t="shared" si="26"/>
        <v>224.36</v>
      </c>
      <c r="AE20" s="215">
        <v>70.0</v>
      </c>
      <c r="AF20" s="133">
        <f t="shared" si="27"/>
        <v>221.2</v>
      </c>
      <c r="AH20" s="215">
        <v>53.0</v>
      </c>
      <c r="AI20" s="30">
        <f t="shared" si="28"/>
        <v>167.48</v>
      </c>
      <c r="AK20" s="211">
        <v>34.0</v>
      </c>
      <c r="AL20" s="30">
        <f t="shared" si="29"/>
        <v>107.44</v>
      </c>
      <c r="AN20" s="211">
        <v>8.0</v>
      </c>
      <c r="AO20" s="30">
        <f t="shared" si="23"/>
        <v>25.28</v>
      </c>
      <c r="AQ20" s="23">
        <v>40.0</v>
      </c>
      <c r="AR20" s="30">
        <f t="shared" si="11"/>
        <v>126.4</v>
      </c>
      <c r="AS20" s="23">
        <v>3.0</v>
      </c>
      <c r="AT20" s="30">
        <f t="shared" si="12"/>
        <v>9.48</v>
      </c>
      <c r="AU20" s="23">
        <v>4.0</v>
      </c>
    </row>
    <row r="21">
      <c r="A21" s="324" t="s">
        <v>611</v>
      </c>
      <c r="B21" s="325" t="s">
        <v>617</v>
      </c>
      <c r="C21" s="323">
        <v>0.0</v>
      </c>
      <c r="D21" s="23">
        <v>4.19</v>
      </c>
      <c r="E21" s="24">
        <v>0.0</v>
      </c>
      <c r="G21" s="23"/>
      <c r="H21" s="30"/>
      <c r="J21" s="23"/>
      <c r="M21" s="294"/>
      <c r="N21" s="30"/>
      <c r="P21" s="315"/>
      <c r="Q21" s="30"/>
      <c r="S21" s="23"/>
      <c r="T21" s="30"/>
      <c r="V21" s="211"/>
      <c r="W21" s="30"/>
      <c r="Y21" s="23">
        <v>362.0</v>
      </c>
      <c r="Z21" s="30">
        <f t="shared" si="25"/>
        <v>1516.78</v>
      </c>
      <c r="AB21" s="297">
        <v>1009.0</v>
      </c>
      <c r="AC21" s="30">
        <f t="shared" si="26"/>
        <v>4227.71</v>
      </c>
      <c r="AE21" s="213">
        <v>667.0</v>
      </c>
      <c r="AF21" s="133">
        <f t="shared" si="27"/>
        <v>2794.73</v>
      </c>
      <c r="AH21" s="213">
        <v>0.0</v>
      </c>
      <c r="AI21" s="30">
        <f t="shared" si="28"/>
        <v>0</v>
      </c>
      <c r="AK21" s="213">
        <v>116.0</v>
      </c>
      <c r="AL21" s="30">
        <f t="shared" si="29"/>
        <v>486.04</v>
      </c>
      <c r="AN21" s="213">
        <v>0.0</v>
      </c>
      <c r="AO21" s="30">
        <f t="shared" si="23"/>
        <v>0</v>
      </c>
      <c r="AQ21" s="23">
        <v>0.0</v>
      </c>
      <c r="AR21" s="30">
        <f t="shared" si="11"/>
        <v>0</v>
      </c>
      <c r="AS21" s="210">
        <v>257.0</v>
      </c>
      <c r="AT21" s="30">
        <f t="shared" si="12"/>
        <v>1076.83</v>
      </c>
      <c r="AU21" s="23">
        <v>1.0</v>
      </c>
    </row>
    <row r="22">
      <c r="A22" s="321" t="s">
        <v>613</v>
      </c>
      <c r="B22" s="322" t="s">
        <v>618</v>
      </c>
      <c r="C22" s="323">
        <v>389.0</v>
      </c>
      <c r="D22" s="23">
        <v>2.41</v>
      </c>
      <c r="E22" s="30">
        <f t="shared" ref="E22:E23" si="33">C22*D22</f>
        <v>937.49</v>
      </c>
      <c r="G22" s="23">
        <v>387.0</v>
      </c>
      <c r="H22" s="30">
        <f t="shared" ref="H22:H23" si="34">G22*D22</f>
        <v>932.67</v>
      </c>
      <c r="J22" s="23">
        <v>389.0</v>
      </c>
      <c r="K22" s="133">
        <f t="shared" ref="K22:K23" si="35">J22*D22</f>
        <v>937.49</v>
      </c>
      <c r="M22" s="294">
        <v>386.0</v>
      </c>
      <c r="N22" s="30">
        <f t="shared" ref="N22:N23" si="36">M22*D22</f>
        <v>930.26</v>
      </c>
      <c r="P22" s="213">
        <v>356.0</v>
      </c>
      <c r="Q22" s="30">
        <f t="shared" ref="Q22:Q23" si="37">P22*D22</f>
        <v>857.96</v>
      </c>
      <c r="S22" s="23">
        <v>53.0</v>
      </c>
      <c r="T22" s="30">
        <f t="shared" ref="T22:T23" si="38">S22*D22</f>
        <v>127.73</v>
      </c>
      <c r="V22" s="215">
        <v>47.0</v>
      </c>
      <c r="W22" s="30">
        <f t="shared" ref="W22:W23" si="39">V22*D22</f>
        <v>113.27</v>
      </c>
      <c r="Y22" s="23">
        <v>32.0</v>
      </c>
      <c r="Z22" s="30">
        <f t="shared" si="25"/>
        <v>77.12</v>
      </c>
      <c r="AB22" s="317">
        <v>28.0</v>
      </c>
      <c r="AC22" s="30">
        <f t="shared" si="26"/>
        <v>67.48</v>
      </c>
      <c r="AE22" s="215">
        <v>28.0</v>
      </c>
      <c r="AF22" s="133">
        <f t="shared" si="27"/>
        <v>67.48</v>
      </c>
      <c r="AH22" s="215">
        <v>10.0</v>
      </c>
      <c r="AI22" s="30">
        <f t="shared" si="28"/>
        <v>24.1</v>
      </c>
      <c r="AK22" s="23">
        <v>0.0</v>
      </c>
      <c r="AL22" s="30">
        <f t="shared" si="29"/>
        <v>0</v>
      </c>
      <c r="AN22" s="23">
        <v>0.0</v>
      </c>
      <c r="AO22" s="30">
        <f t="shared" si="23"/>
        <v>0</v>
      </c>
      <c r="AQ22" s="23">
        <v>24.0</v>
      </c>
      <c r="AR22" s="30">
        <f t="shared" si="11"/>
        <v>57.84</v>
      </c>
      <c r="AS22" s="317">
        <v>3.0</v>
      </c>
      <c r="AT22" s="30">
        <f t="shared" si="12"/>
        <v>7.23</v>
      </c>
      <c r="AU22" s="23">
        <v>4.0</v>
      </c>
    </row>
    <row r="23">
      <c r="A23" s="333" t="s">
        <v>613</v>
      </c>
      <c r="B23" s="334" t="s">
        <v>207</v>
      </c>
      <c r="C23" s="335">
        <v>68.0</v>
      </c>
      <c r="D23" s="336">
        <v>3.648</v>
      </c>
      <c r="E23" s="30">
        <f t="shared" si="33"/>
        <v>248.064</v>
      </c>
      <c r="G23" s="23">
        <v>29.0</v>
      </c>
      <c r="H23" s="30">
        <f t="shared" si="34"/>
        <v>105.792</v>
      </c>
      <c r="J23" s="23">
        <v>20.0</v>
      </c>
      <c r="K23" s="133">
        <f t="shared" si="35"/>
        <v>72.96</v>
      </c>
      <c r="M23" s="294">
        <v>7.0</v>
      </c>
      <c r="N23" s="30">
        <f t="shared" si="36"/>
        <v>25.536</v>
      </c>
      <c r="P23" s="23">
        <v>0.0</v>
      </c>
      <c r="Q23" s="30">
        <f t="shared" si="37"/>
        <v>0</v>
      </c>
      <c r="S23" s="23">
        <v>0.0</v>
      </c>
      <c r="T23" s="30">
        <f t="shared" si="38"/>
        <v>0</v>
      </c>
      <c r="V23" s="213">
        <v>25.0</v>
      </c>
      <c r="W23" s="30">
        <f t="shared" si="39"/>
        <v>91.2</v>
      </c>
      <c r="Y23" s="23">
        <v>23.0</v>
      </c>
      <c r="Z23" s="30">
        <f t="shared" si="25"/>
        <v>83.904</v>
      </c>
      <c r="AB23" s="297">
        <v>18.0</v>
      </c>
      <c r="AC23" s="30">
        <f t="shared" si="26"/>
        <v>65.664</v>
      </c>
      <c r="AE23" s="213">
        <v>16.0</v>
      </c>
      <c r="AF23" s="133">
        <f t="shared" si="27"/>
        <v>58.368</v>
      </c>
      <c r="AH23" s="213">
        <v>0.0</v>
      </c>
      <c r="AI23" s="30">
        <f t="shared" si="28"/>
        <v>0</v>
      </c>
      <c r="AK23" s="23">
        <v>0.0</v>
      </c>
      <c r="AL23" s="30">
        <f t="shared" si="29"/>
        <v>0</v>
      </c>
      <c r="AN23" s="23">
        <v>0.0</v>
      </c>
      <c r="AO23" s="30">
        <f t="shared" si="23"/>
        <v>0</v>
      </c>
      <c r="AQ23" s="23">
        <v>0.0</v>
      </c>
      <c r="AR23" s="30">
        <f t="shared" si="11"/>
        <v>0</v>
      </c>
      <c r="AS23" s="23">
        <v>0.0</v>
      </c>
      <c r="AT23" s="30">
        <f t="shared" si="12"/>
        <v>0</v>
      </c>
      <c r="AU23" s="23">
        <v>0.0</v>
      </c>
    </row>
    <row r="24">
      <c r="A24" s="324" t="s">
        <v>611</v>
      </c>
      <c r="B24" s="325" t="s">
        <v>619</v>
      </c>
      <c r="C24" s="337">
        <v>0.0</v>
      </c>
      <c r="D24" s="23">
        <v>6.35</v>
      </c>
      <c r="E24" s="30"/>
      <c r="G24" s="23"/>
      <c r="H24" s="30"/>
      <c r="J24" s="23"/>
      <c r="M24" s="294"/>
      <c r="N24" s="30"/>
      <c r="P24" s="23"/>
      <c r="Q24" s="30"/>
      <c r="S24" s="23"/>
      <c r="T24" s="30"/>
      <c r="V24" s="23"/>
      <c r="W24" s="30"/>
      <c r="Y24" s="211"/>
      <c r="Z24" s="30"/>
      <c r="AB24" s="317"/>
      <c r="AC24" s="30"/>
      <c r="AE24" s="23"/>
      <c r="AH24" s="211"/>
      <c r="AI24" s="30"/>
      <c r="AK24" s="23"/>
      <c r="AL24" s="30"/>
      <c r="AN24" s="23">
        <v>473.0</v>
      </c>
      <c r="AO24" s="30">
        <f t="shared" si="23"/>
        <v>3003.55</v>
      </c>
      <c r="AQ24" s="23">
        <v>228.0</v>
      </c>
      <c r="AR24" s="30">
        <f t="shared" si="11"/>
        <v>1447.8</v>
      </c>
      <c r="AS24" s="196">
        <v>919.0</v>
      </c>
      <c r="AT24" s="30">
        <f t="shared" si="12"/>
        <v>5835.65</v>
      </c>
      <c r="AU24" s="23">
        <v>783.0</v>
      </c>
    </row>
    <row r="25">
      <c r="A25" s="298" t="s">
        <v>611</v>
      </c>
      <c r="B25" s="299" t="s">
        <v>620</v>
      </c>
      <c r="C25" s="337">
        <v>0.0</v>
      </c>
      <c r="D25" s="23">
        <v>6.26</v>
      </c>
      <c r="E25" s="30"/>
      <c r="G25" s="23"/>
      <c r="H25" s="30"/>
      <c r="J25" s="23"/>
      <c r="M25" s="294"/>
      <c r="N25" s="30"/>
      <c r="P25" s="23"/>
      <c r="Q25" s="30"/>
      <c r="S25" s="23"/>
      <c r="T25" s="30"/>
      <c r="V25" s="23"/>
      <c r="W25" s="30"/>
      <c r="Y25" s="211"/>
      <c r="Z25" s="30"/>
      <c r="AB25" s="317"/>
      <c r="AC25" s="30"/>
      <c r="AE25" s="23"/>
      <c r="AH25" s="211"/>
      <c r="AI25" s="30"/>
      <c r="AK25" s="23"/>
      <c r="AL25" s="30"/>
      <c r="AN25" s="211"/>
      <c r="AO25" s="30"/>
      <c r="AQ25" s="23"/>
      <c r="AR25" s="30"/>
      <c r="AS25" s="297">
        <v>263.0</v>
      </c>
      <c r="AT25" s="30">
        <f t="shared" si="12"/>
        <v>1646.38</v>
      </c>
      <c r="AU25" s="23">
        <v>140.0</v>
      </c>
    </row>
    <row r="26">
      <c r="A26" s="198" t="s">
        <v>611</v>
      </c>
      <c r="B26" s="338" t="s">
        <v>621</v>
      </c>
      <c r="C26" s="337">
        <v>184.0</v>
      </c>
      <c r="D26" s="23">
        <v>5.14</v>
      </c>
      <c r="E26" s="30">
        <f>C26*D26</f>
        <v>945.76</v>
      </c>
      <c r="G26" s="23">
        <v>11.0</v>
      </c>
      <c r="H26" s="30">
        <f>G26*D26</f>
        <v>56.54</v>
      </c>
      <c r="J26" s="23">
        <v>0.0</v>
      </c>
      <c r="K26" s="133">
        <f>J26*D26</f>
        <v>0</v>
      </c>
      <c r="M26" s="294">
        <v>0.0</v>
      </c>
      <c r="N26" s="30">
        <f>M26*D26</f>
        <v>0</v>
      </c>
      <c r="P26" s="23">
        <v>0.0</v>
      </c>
      <c r="Q26" s="30">
        <f>P26*D26</f>
        <v>0</v>
      </c>
      <c r="S26" s="23">
        <v>251.0</v>
      </c>
      <c r="T26" s="30">
        <f>S26*D26</f>
        <v>1290.14</v>
      </c>
      <c r="V26" s="23">
        <v>163.0</v>
      </c>
      <c r="W26" s="30">
        <f t="shared" ref="W26:W38" si="40">V26*D26</f>
        <v>837.82</v>
      </c>
      <c r="Y26" s="211">
        <v>119.0</v>
      </c>
      <c r="Z26" s="30">
        <f t="shared" ref="Z26:Z38" si="41">Y26*D26</f>
        <v>611.66</v>
      </c>
      <c r="AB26" s="317">
        <v>509.0</v>
      </c>
      <c r="AC26" s="30">
        <f t="shared" ref="AC26:AC38" si="42">AB26*D26</f>
        <v>2616.26</v>
      </c>
      <c r="AE26" s="23">
        <v>485.0</v>
      </c>
      <c r="AF26" s="133">
        <f t="shared" ref="AF26:AF38" si="43">AE26*D26</f>
        <v>2492.9</v>
      </c>
      <c r="AH26" s="211">
        <v>434.0</v>
      </c>
      <c r="AI26" s="30">
        <f t="shared" ref="AI26:AI38" si="44">AH26*D26</f>
        <v>2230.76</v>
      </c>
      <c r="AK26" s="23">
        <v>416.0</v>
      </c>
      <c r="AL26" s="30">
        <f t="shared" ref="AL26:AL44" si="45">AK26*D26</f>
        <v>2138.24</v>
      </c>
      <c r="AN26" s="211">
        <v>352.0</v>
      </c>
      <c r="AO26" s="30">
        <f t="shared" ref="AO26:AO44" si="46">AN26*D26</f>
        <v>1809.28</v>
      </c>
      <c r="AQ26" s="23">
        <v>154.0</v>
      </c>
      <c r="AR26" s="30">
        <f t="shared" ref="AR26:AR54" si="47">AQ26*D26</f>
        <v>791.56</v>
      </c>
      <c r="AS26" s="23">
        <v>0.0</v>
      </c>
      <c r="AT26" s="30">
        <f t="shared" si="12"/>
        <v>0</v>
      </c>
      <c r="AU26" s="23">
        <v>0.0</v>
      </c>
    </row>
    <row r="27">
      <c r="A27" s="324" t="s">
        <v>611</v>
      </c>
      <c r="B27" s="325" t="s">
        <v>622</v>
      </c>
      <c r="C27" s="291">
        <v>0.0</v>
      </c>
      <c r="D27" s="23">
        <v>5.4</v>
      </c>
      <c r="E27" s="24">
        <v>0.0</v>
      </c>
      <c r="G27" s="23">
        <v>0.0</v>
      </c>
      <c r="H27" s="23">
        <v>0.0</v>
      </c>
      <c r="J27" s="23">
        <v>0.0</v>
      </c>
      <c r="K27" s="23">
        <v>0.0</v>
      </c>
      <c r="M27" s="23">
        <v>0.0</v>
      </c>
      <c r="N27" s="23">
        <v>0.0</v>
      </c>
      <c r="P27" s="23">
        <v>0.0</v>
      </c>
      <c r="Q27" s="23">
        <v>0.0</v>
      </c>
      <c r="S27" s="23">
        <v>0.0</v>
      </c>
      <c r="T27" s="24">
        <v>0.0</v>
      </c>
      <c r="V27" s="315">
        <v>55.0</v>
      </c>
      <c r="W27" s="30">
        <f t="shared" si="40"/>
        <v>297</v>
      </c>
      <c r="Y27" s="213">
        <v>32.0</v>
      </c>
      <c r="Z27" s="30">
        <f t="shared" si="41"/>
        <v>172.8</v>
      </c>
      <c r="AB27" s="297">
        <v>71.0</v>
      </c>
      <c r="AC27" s="30">
        <f t="shared" si="42"/>
        <v>383.4</v>
      </c>
      <c r="AE27" s="23">
        <v>0.0</v>
      </c>
      <c r="AF27" s="133">
        <f t="shared" si="43"/>
        <v>0</v>
      </c>
      <c r="AH27" s="213">
        <v>28.0</v>
      </c>
      <c r="AI27" s="30">
        <f t="shared" si="44"/>
        <v>151.2</v>
      </c>
      <c r="AK27" s="23">
        <v>0.0</v>
      </c>
      <c r="AL27" s="30">
        <f t="shared" si="45"/>
        <v>0</v>
      </c>
      <c r="AN27" s="213">
        <v>8.0</v>
      </c>
      <c r="AO27" s="30">
        <f t="shared" si="46"/>
        <v>43.2</v>
      </c>
      <c r="AQ27" s="23">
        <v>0.0</v>
      </c>
      <c r="AR27" s="30">
        <f t="shared" si="47"/>
        <v>0</v>
      </c>
      <c r="AS27" s="23">
        <v>0.0</v>
      </c>
      <c r="AT27" s="30">
        <f t="shared" si="12"/>
        <v>0</v>
      </c>
      <c r="AU27" s="23">
        <v>0.0</v>
      </c>
    </row>
    <row r="28">
      <c r="A28" s="329" t="s">
        <v>611</v>
      </c>
      <c r="B28" s="330" t="s">
        <v>623</v>
      </c>
      <c r="C28" s="291">
        <v>0.0</v>
      </c>
      <c r="D28" s="23">
        <v>4.74</v>
      </c>
      <c r="E28" s="24">
        <v>0.0</v>
      </c>
      <c r="G28" s="23">
        <v>0.0</v>
      </c>
      <c r="H28" s="23">
        <v>0.0</v>
      </c>
      <c r="J28" s="23">
        <v>0.0</v>
      </c>
      <c r="K28" s="23">
        <v>0.0</v>
      </c>
      <c r="M28" s="23">
        <v>0.0</v>
      </c>
      <c r="N28" s="23">
        <v>0.0</v>
      </c>
      <c r="P28" s="23">
        <v>0.0</v>
      </c>
      <c r="Q28" s="23">
        <v>0.0</v>
      </c>
      <c r="S28" s="23">
        <v>0.0</v>
      </c>
      <c r="T28" s="24">
        <v>0.0</v>
      </c>
      <c r="V28" s="215">
        <v>46.0</v>
      </c>
      <c r="W28" s="30">
        <f t="shared" si="40"/>
        <v>218.04</v>
      </c>
      <c r="Y28" s="215">
        <v>39.0</v>
      </c>
      <c r="Z28" s="30">
        <f t="shared" si="41"/>
        <v>184.86</v>
      </c>
      <c r="AB28" s="196">
        <v>228.0</v>
      </c>
      <c r="AC28" s="30">
        <f t="shared" si="42"/>
        <v>1080.72</v>
      </c>
      <c r="AE28" s="23">
        <v>227.0</v>
      </c>
      <c r="AF28" s="133">
        <f t="shared" si="43"/>
        <v>1075.98</v>
      </c>
      <c r="AH28" s="215">
        <v>204.0</v>
      </c>
      <c r="AI28" s="30">
        <f t="shared" si="44"/>
        <v>966.96</v>
      </c>
      <c r="AK28" s="23">
        <v>194.0</v>
      </c>
      <c r="AL28" s="30">
        <f t="shared" si="45"/>
        <v>919.56</v>
      </c>
      <c r="AN28" s="211">
        <v>180.0</v>
      </c>
      <c r="AO28" s="30">
        <f t="shared" si="46"/>
        <v>853.2</v>
      </c>
      <c r="AQ28" s="23">
        <v>160.0</v>
      </c>
      <c r="AR28" s="30">
        <f t="shared" si="47"/>
        <v>758.4</v>
      </c>
      <c r="AS28" s="23">
        <v>120.0</v>
      </c>
      <c r="AT28" s="30">
        <f t="shared" si="12"/>
        <v>568.8</v>
      </c>
      <c r="AU28" s="23">
        <v>120.0</v>
      </c>
    </row>
    <row r="29">
      <c r="A29" s="205" t="s">
        <v>611</v>
      </c>
      <c r="B29" s="339" t="s">
        <v>624</v>
      </c>
      <c r="C29" s="291">
        <v>0.0</v>
      </c>
      <c r="D29" s="23">
        <v>4.62</v>
      </c>
      <c r="E29" s="24">
        <v>0.0</v>
      </c>
      <c r="G29" s="23">
        <v>105.0</v>
      </c>
      <c r="H29" s="30">
        <f t="shared" ref="H29:H34" si="48">G29*D29</f>
        <v>485.1</v>
      </c>
      <c r="J29" s="23">
        <v>102.0</v>
      </c>
      <c r="K29" s="133">
        <f t="shared" ref="K29:K34" si="49">J29*D29</f>
        <v>471.24</v>
      </c>
      <c r="M29" s="211">
        <v>123.0</v>
      </c>
      <c r="N29" s="30">
        <f t="shared" ref="N29:N34" si="50">M29*D29</f>
        <v>568.26</v>
      </c>
      <c r="P29" s="211">
        <v>123.0</v>
      </c>
      <c r="Q29" s="30">
        <f t="shared" ref="Q29:Q34" si="51">P29*D29</f>
        <v>568.26</v>
      </c>
      <c r="S29" s="23">
        <v>123.0</v>
      </c>
      <c r="T29" s="30">
        <f t="shared" ref="T29:T37" si="52">S29*D29</f>
        <v>568.26</v>
      </c>
      <c r="V29" s="23">
        <v>122.0</v>
      </c>
      <c r="W29" s="30">
        <f t="shared" si="40"/>
        <v>563.64</v>
      </c>
      <c r="Y29" s="211">
        <v>123.0</v>
      </c>
      <c r="Z29" s="30">
        <f t="shared" si="41"/>
        <v>568.26</v>
      </c>
      <c r="AB29" s="297">
        <v>122.0</v>
      </c>
      <c r="AC29" s="30">
        <f t="shared" si="42"/>
        <v>563.64</v>
      </c>
      <c r="AE29" s="23">
        <v>120.0</v>
      </c>
      <c r="AF29" s="133">
        <f t="shared" si="43"/>
        <v>554.4</v>
      </c>
      <c r="AH29" s="23">
        <v>110.0</v>
      </c>
      <c r="AI29" s="30">
        <f t="shared" si="44"/>
        <v>508.2</v>
      </c>
      <c r="AK29" s="23">
        <v>66.0</v>
      </c>
      <c r="AL29" s="30">
        <f t="shared" si="45"/>
        <v>304.92</v>
      </c>
      <c r="AN29" s="23">
        <v>56.0</v>
      </c>
      <c r="AO29" s="30">
        <f t="shared" si="46"/>
        <v>258.72</v>
      </c>
      <c r="AQ29" s="23">
        <v>49.0</v>
      </c>
      <c r="AR29" s="30">
        <f t="shared" si="47"/>
        <v>226.38</v>
      </c>
      <c r="AS29" s="23">
        <v>47.0</v>
      </c>
      <c r="AT29" s="30">
        <f t="shared" si="12"/>
        <v>217.14</v>
      </c>
      <c r="AU29" s="23">
        <v>47.0</v>
      </c>
    </row>
    <row r="30">
      <c r="A30" s="198" t="s">
        <v>611</v>
      </c>
      <c r="B30" s="338" t="s">
        <v>625</v>
      </c>
      <c r="C30" s="291">
        <v>0.0</v>
      </c>
      <c r="D30" s="23">
        <v>4.11</v>
      </c>
      <c r="E30" s="24">
        <v>0.0</v>
      </c>
      <c r="G30" s="23">
        <v>144.0</v>
      </c>
      <c r="H30" s="30">
        <f t="shared" si="48"/>
        <v>591.84</v>
      </c>
      <c r="J30" s="23">
        <v>134.0</v>
      </c>
      <c r="K30" s="133">
        <f t="shared" si="49"/>
        <v>550.74</v>
      </c>
      <c r="M30" s="211">
        <v>121.0</v>
      </c>
      <c r="N30" s="30">
        <f t="shared" si="50"/>
        <v>497.31</v>
      </c>
      <c r="P30" s="213">
        <v>111.0</v>
      </c>
      <c r="Q30" s="30">
        <f t="shared" si="51"/>
        <v>456.21</v>
      </c>
      <c r="S30" s="23">
        <v>111.0</v>
      </c>
      <c r="T30" s="30">
        <f t="shared" si="52"/>
        <v>456.21</v>
      </c>
      <c r="V30" s="23">
        <v>98.0</v>
      </c>
      <c r="W30" s="30">
        <f t="shared" si="40"/>
        <v>402.78</v>
      </c>
      <c r="Y30" s="213">
        <v>77.0</v>
      </c>
      <c r="Z30" s="30">
        <f t="shared" si="41"/>
        <v>316.47</v>
      </c>
      <c r="AB30" s="297">
        <v>71.0</v>
      </c>
      <c r="AC30" s="30">
        <f t="shared" si="42"/>
        <v>291.81</v>
      </c>
      <c r="AE30" s="23">
        <v>65.0</v>
      </c>
      <c r="AF30" s="133">
        <f t="shared" si="43"/>
        <v>267.15</v>
      </c>
      <c r="AH30" s="23">
        <v>46.0</v>
      </c>
      <c r="AI30" s="30">
        <f t="shared" si="44"/>
        <v>189.06</v>
      </c>
      <c r="AK30" s="211">
        <v>25.0</v>
      </c>
      <c r="AL30" s="30">
        <f t="shared" si="45"/>
        <v>102.75</v>
      </c>
      <c r="AN30" s="23">
        <v>23.0</v>
      </c>
      <c r="AO30" s="30">
        <f t="shared" si="46"/>
        <v>94.53</v>
      </c>
      <c r="AQ30" s="23">
        <v>112.0</v>
      </c>
      <c r="AR30" s="30">
        <f t="shared" si="47"/>
        <v>460.32</v>
      </c>
      <c r="AS30" s="23">
        <v>81.0</v>
      </c>
      <c r="AT30" s="30">
        <f t="shared" si="12"/>
        <v>332.91</v>
      </c>
      <c r="AU30" s="23">
        <v>75.0</v>
      </c>
    </row>
    <row r="31">
      <c r="A31" s="327" t="s">
        <v>613</v>
      </c>
      <c r="B31" s="328" t="s">
        <v>626</v>
      </c>
      <c r="C31" s="340">
        <v>51.0</v>
      </c>
      <c r="D31" s="23">
        <v>5.5</v>
      </c>
      <c r="E31" s="30">
        <f t="shared" ref="E31:E34" si="53">C31*D31</f>
        <v>280.5</v>
      </c>
      <c r="G31" s="23">
        <v>0.0</v>
      </c>
      <c r="H31" s="30">
        <f t="shared" si="48"/>
        <v>0</v>
      </c>
      <c r="J31" s="23">
        <v>0.0</v>
      </c>
      <c r="K31" s="133">
        <f t="shared" si="49"/>
        <v>0</v>
      </c>
      <c r="M31" s="294">
        <v>0.0</v>
      </c>
      <c r="N31" s="30">
        <f t="shared" si="50"/>
        <v>0</v>
      </c>
      <c r="P31" s="211">
        <v>142.0</v>
      </c>
      <c r="Q31" s="30">
        <f t="shared" si="51"/>
        <v>781</v>
      </c>
      <c r="S31" s="23">
        <v>132.0</v>
      </c>
      <c r="T31" s="30">
        <f t="shared" si="52"/>
        <v>726</v>
      </c>
      <c r="V31" s="23">
        <v>34.0</v>
      </c>
      <c r="W31" s="30">
        <f t="shared" si="40"/>
        <v>187</v>
      </c>
      <c r="Y31" s="315">
        <v>33.0</v>
      </c>
      <c r="Z31" s="30">
        <f t="shared" si="41"/>
        <v>181.5</v>
      </c>
      <c r="AB31" s="297">
        <v>0.0</v>
      </c>
      <c r="AC31" s="30">
        <f t="shared" si="42"/>
        <v>0</v>
      </c>
      <c r="AE31" s="23">
        <v>0.0</v>
      </c>
      <c r="AF31" s="133">
        <f t="shared" si="43"/>
        <v>0</v>
      </c>
      <c r="AH31" s="315">
        <v>340.0</v>
      </c>
      <c r="AI31" s="30">
        <f t="shared" si="44"/>
        <v>1870</v>
      </c>
      <c r="AK31" s="23">
        <v>231.0</v>
      </c>
      <c r="AL31" s="30">
        <f t="shared" si="45"/>
        <v>1270.5</v>
      </c>
      <c r="AN31" s="315">
        <v>162.0</v>
      </c>
      <c r="AO31" s="30">
        <f t="shared" si="46"/>
        <v>891</v>
      </c>
      <c r="AQ31" s="23">
        <v>11.0</v>
      </c>
      <c r="AR31" s="30">
        <f t="shared" si="47"/>
        <v>60.5</v>
      </c>
      <c r="AS31" s="23">
        <v>0.0</v>
      </c>
      <c r="AT31" s="30">
        <f t="shared" si="12"/>
        <v>0</v>
      </c>
      <c r="AU31" s="23">
        <v>0.0</v>
      </c>
    </row>
    <row r="32">
      <c r="A32" s="321" t="s">
        <v>611</v>
      </c>
      <c r="B32" s="322" t="s">
        <v>627</v>
      </c>
      <c r="C32" s="323">
        <v>64.0</v>
      </c>
      <c r="D32" s="23">
        <v>4.8</v>
      </c>
      <c r="E32" s="30">
        <f t="shared" si="53"/>
        <v>307.2</v>
      </c>
      <c r="G32" s="23">
        <v>0.0</v>
      </c>
      <c r="H32" s="30">
        <f t="shared" si="48"/>
        <v>0</v>
      </c>
      <c r="J32" s="23">
        <v>10.0</v>
      </c>
      <c r="K32" s="133">
        <f t="shared" si="49"/>
        <v>48</v>
      </c>
      <c r="M32" s="294">
        <v>0.0</v>
      </c>
      <c r="N32" s="30">
        <f t="shared" si="50"/>
        <v>0</v>
      </c>
      <c r="P32" s="23">
        <v>0.0</v>
      </c>
      <c r="Q32" s="30">
        <f t="shared" si="51"/>
        <v>0</v>
      </c>
      <c r="S32" s="315">
        <v>299.0</v>
      </c>
      <c r="T32" s="30">
        <f t="shared" si="52"/>
        <v>1435.2</v>
      </c>
      <c r="V32" s="211">
        <v>270.0</v>
      </c>
      <c r="W32" s="30">
        <f t="shared" si="40"/>
        <v>1296</v>
      </c>
      <c r="Y32" s="215">
        <v>265.0</v>
      </c>
      <c r="Z32" s="30">
        <f t="shared" si="41"/>
        <v>1272</v>
      </c>
      <c r="AB32" s="317">
        <v>253.0</v>
      </c>
      <c r="AC32" s="30">
        <f t="shared" si="42"/>
        <v>1214.4</v>
      </c>
      <c r="AE32" s="211">
        <v>7.0</v>
      </c>
      <c r="AF32" s="133">
        <f t="shared" si="43"/>
        <v>33.6</v>
      </c>
      <c r="AH32" s="215">
        <v>72.0</v>
      </c>
      <c r="AI32" s="30">
        <f t="shared" si="44"/>
        <v>345.6</v>
      </c>
      <c r="AK32" s="23">
        <v>0.0</v>
      </c>
      <c r="AL32" s="30">
        <f t="shared" si="45"/>
        <v>0</v>
      </c>
      <c r="AN32" s="215">
        <v>0.0</v>
      </c>
      <c r="AO32" s="30">
        <f t="shared" si="46"/>
        <v>0</v>
      </c>
      <c r="AQ32" s="211">
        <v>385.0</v>
      </c>
      <c r="AR32" s="30">
        <f t="shared" si="47"/>
        <v>1848</v>
      </c>
      <c r="AS32" s="196">
        <v>351.0</v>
      </c>
      <c r="AT32" s="30">
        <f t="shared" si="12"/>
        <v>1684.8</v>
      </c>
      <c r="AU32" s="23">
        <v>372.0</v>
      </c>
    </row>
    <row r="33">
      <c r="A33" s="327" t="s">
        <v>613</v>
      </c>
      <c r="B33" s="328" t="s">
        <v>208</v>
      </c>
      <c r="C33" s="326">
        <v>177.0</v>
      </c>
      <c r="D33" s="23">
        <v>5.43</v>
      </c>
      <c r="E33" s="30">
        <f t="shared" si="53"/>
        <v>961.11</v>
      </c>
      <c r="G33" s="23">
        <v>173.0</v>
      </c>
      <c r="H33" s="30">
        <f t="shared" si="48"/>
        <v>939.39</v>
      </c>
      <c r="J33" s="23">
        <v>172.0</v>
      </c>
      <c r="K33" s="133">
        <f t="shared" si="49"/>
        <v>933.96</v>
      </c>
      <c r="M33" s="211">
        <v>178.0</v>
      </c>
      <c r="N33" s="30">
        <f t="shared" si="50"/>
        <v>966.54</v>
      </c>
      <c r="P33" s="315">
        <v>163.0</v>
      </c>
      <c r="Q33" s="30">
        <f t="shared" si="51"/>
        <v>885.09</v>
      </c>
      <c r="S33" s="215">
        <v>154.0</v>
      </c>
      <c r="T33" s="30">
        <f t="shared" si="52"/>
        <v>836.22</v>
      </c>
      <c r="V33" s="213">
        <v>141.0</v>
      </c>
      <c r="W33" s="30">
        <f t="shared" si="40"/>
        <v>765.63</v>
      </c>
      <c r="Y33" s="213">
        <v>137.0</v>
      </c>
      <c r="Z33" s="30">
        <f t="shared" si="41"/>
        <v>743.91</v>
      </c>
      <c r="AB33" s="297">
        <v>133.0</v>
      </c>
      <c r="AC33" s="30">
        <f t="shared" si="42"/>
        <v>722.19</v>
      </c>
      <c r="AE33" s="213">
        <v>130.0</v>
      </c>
      <c r="AF33" s="133">
        <f t="shared" si="43"/>
        <v>705.9</v>
      </c>
      <c r="AH33" s="213">
        <v>129.0</v>
      </c>
      <c r="AI33" s="30">
        <f t="shared" si="44"/>
        <v>700.47</v>
      </c>
      <c r="AK33" s="23">
        <v>121.0</v>
      </c>
      <c r="AL33" s="30">
        <f t="shared" si="45"/>
        <v>657.03</v>
      </c>
      <c r="AN33" s="213">
        <v>161.0</v>
      </c>
      <c r="AO33" s="30">
        <f t="shared" si="46"/>
        <v>874.23</v>
      </c>
      <c r="AQ33" s="213">
        <v>153.0</v>
      </c>
      <c r="AR33" s="30">
        <f t="shared" si="47"/>
        <v>830.79</v>
      </c>
      <c r="AS33" s="297">
        <v>135.0</v>
      </c>
      <c r="AT33" s="30">
        <f t="shared" si="12"/>
        <v>733.05</v>
      </c>
      <c r="AU33" s="23">
        <v>120.0</v>
      </c>
    </row>
    <row r="34">
      <c r="A34" s="321" t="s">
        <v>613</v>
      </c>
      <c r="B34" s="322" t="s">
        <v>628</v>
      </c>
      <c r="C34" s="323">
        <v>123.0</v>
      </c>
      <c r="D34" s="23">
        <v>3.58</v>
      </c>
      <c r="E34" s="30">
        <f t="shared" si="53"/>
        <v>440.34</v>
      </c>
      <c r="G34" s="23">
        <v>119.0</v>
      </c>
      <c r="H34" s="30">
        <f t="shared" si="48"/>
        <v>426.02</v>
      </c>
      <c r="J34" s="23">
        <v>116.0</v>
      </c>
      <c r="K34" s="133">
        <f t="shared" si="49"/>
        <v>415.28</v>
      </c>
      <c r="M34" s="211">
        <v>115.0</v>
      </c>
      <c r="N34" s="30">
        <f t="shared" si="50"/>
        <v>411.7</v>
      </c>
      <c r="P34" s="215">
        <v>112.0</v>
      </c>
      <c r="Q34" s="30">
        <f t="shared" si="51"/>
        <v>400.96</v>
      </c>
      <c r="S34" s="213">
        <v>106.0</v>
      </c>
      <c r="T34" s="30">
        <f t="shared" si="52"/>
        <v>379.48</v>
      </c>
      <c r="V34" s="215">
        <v>74.0</v>
      </c>
      <c r="W34" s="30">
        <f t="shared" si="40"/>
        <v>264.92</v>
      </c>
      <c r="Y34" s="215">
        <v>65.0</v>
      </c>
      <c r="Z34" s="30">
        <f t="shared" si="41"/>
        <v>232.7</v>
      </c>
      <c r="AB34" s="317">
        <v>44.0</v>
      </c>
      <c r="AC34" s="30">
        <f t="shared" si="42"/>
        <v>157.52</v>
      </c>
      <c r="AE34" s="215">
        <v>25.0</v>
      </c>
      <c r="AF34" s="133">
        <f t="shared" si="43"/>
        <v>89.5</v>
      </c>
      <c r="AH34" s="215">
        <v>21.0</v>
      </c>
      <c r="AI34" s="30">
        <f t="shared" si="44"/>
        <v>75.18</v>
      </c>
      <c r="AK34" s="23">
        <v>19.0</v>
      </c>
      <c r="AL34" s="30">
        <f t="shared" si="45"/>
        <v>68.02</v>
      </c>
      <c r="AN34" s="215">
        <v>24.0</v>
      </c>
      <c r="AO34" s="30">
        <f t="shared" si="46"/>
        <v>85.92</v>
      </c>
      <c r="AQ34" s="215">
        <v>5.0</v>
      </c>
      <c r="AR34" s="30">
        <f t="shared" si="47"/>
        <v>17.9</v>
      </c>
      <c r="AS34" s="23">
        <v>0.0</v>
      </c>
      <c r="AT34" s="30">
        <f t="shared" si="12"/>
        <v>0</v>
      </c>
      <c r="AU34" s="23">
        <v>0.0</v>
      </c>
    </row>
    <row r="35">
      <c r="A35" s="331" t="s">
        <v>629</v>
      </c>
      <c r="B35" s="332" t="s">
        <v>630</v>
      </c>
      <c r="C35" s="326">
        <v>0.0</v>
      </c>
      <c r="D35" s="23">
        <v>2.11</v>
      </c>
      <c r="E35" s="24">
        <v>0.0</v>
      </c>
      <c r="G35" s="23">
        <v>0.0</v>
      </c>
      <c r="H35" s="24">
        <v>0.0</v>
      </c>
      <c r="J35" s="23">
        <v>0.0</v>
      </c>
      <c r="K35" s="24">
        <v>0.0</v>
      </c>
      <c r="M35" s="23">
        <v>0.0</v>
      </c>
      <c r="N35" s="24">
        <v>0.0</v>
      </c>
      <c r="P35" s="23">
        <v>0.0</v>
      </c>
      <c r="Q35" s="24">
        <v>0.0</v>
      </c>
      <c r="S35" s="23">
        <v>5.0</v>
      </c>
      <c r="T35" s="30">
        <f t="shared" si="52"/>
        <v>10.55</v>
      </c>
      <c r="V35" s="213">
        <v>21.0</v>
      </c>
      <c r="W35" s="30">
        <f t="shared" si="40"/>
        <v>44.31</v>
      </c>
      <c r="Y35" s="23">
        <v>0.0</v>
      </c>
      <c r="Z35" s="30">
        <f t="shared" si="41"/>
        <v>0</v>
      </c>
      <c r="AB35" s="297">
        <v>0.0</v>
      </c>
      <c r="AC35" s="30">
        <f t="shared" si="42"/>
        <v>0</v>
      </c>
      <c r="AE35" s="23">
        <v>0.0</v>
      </c>
      <c r="AF35" s="133">
        <f t="shared" si="43"/>
        <v>0</v>
      </c>
      <c r="AH35" s="213">
        <v>266.0</v>
      </c>
      <c r="AI35" s="30">
        <f t="shared" si="44"/>
        <v>561.26</v>
      </c>
      <c r="AK35" s="23">
        <v>0.0</v>
      </c>
      <c r="AL35" s="30">
        <f t="shared" si="45"/>
        <v>0</v>
      </c>
      <c r="AN35" s="23">
        <v>0.0</v>
      </c>
      <c r="AO35" s="30">
        <f t="shared" si="46"/>
        <v>0</v>
      </c>
      <c r="AQ35" s="213">
        <v>108.0</v>
      </c>
      <c r="AR35" s="30">
        <f t="shared" si="47"/>
        <v>227.88</v>
      </c>
      <c r="AS35" s="23">
        <v>14.0</v>
      </c>
      <c r="AT35" s="30">
        <f t="shared" si="12"/>
        <v>29.54</v>
      </c>
      <c r="AU35" s="196">
        <v>5.0</v>
      </c>
    </row>
    <row r="36">
      <c r="A36" s="341" t="s">
        <v>629</v>
      </c>
      <c r="B36" s="342" t="s">
        <v>631</v>
      </c>
      <c r="C36" s="326">
        <v>0.0</v>
      </c>
      <c r="D36" s="23">
        <v>3.67</v>
      </c>
      <c r="E36" s="24">
        <v>0.0</v>
      </c>
      <c r="G36" s="23">
        <v>0.0</v>
      </c>
      <c r="H36" s="24">
        <v>0.0</v>
      </c>
      <c r="J36" s="23">
        <v>0.0</v>
      </c>
      <c r="K36" s="24">
        <v>0.0</v>
      </c>
      <c r="M36" s="23">
        <v>0.0</v>
      </c>
      <c r="N36" s="24">
        <v>0.0</v>
      </c>
      <c r="P36" s="23">
        <v>0.0</v>
      </c>
      <c r="Q36" s="24">
        <v>0.0</v>
      </c>
      <c r="S36" s="23">
        <v>0.0</v>
      </c>
      <c r="T36" s="30">
        <f t="shared" si="52"/>
        <v>0</v>
      </c>
      <c r="V36" s="23">
        <v>0.0</v>
      </c>
      <c r="W36" s="30">
        <f t="shared" si="40"/>
        <v>0</v>
      </c>
      <c r="Y36" s="23">
        <v>0.0</v>
      </c>
      <c r="Z36" s="30">
        <f t="shared" si="41"/>
        <v>0</v>
      </c>
      <c r="AB36" s="23">
        <v>0.0</v>
      </c>
      <c r="AC36" s="30">
        <f t="shared" si="42"/>
        <v>0</v>
      </c>
      <c r="AE36" s="23">
        <v>0.0</v>
      </c>
      <c r="AF36" s="133">
        <f t="shared" si="43"/>
        <v>0</v>
      </c>
      <c r="AH36" s="23">
        <v>0.0</v>
      </c>
      <c r="AI36" s="30">
        <f t="shared" si="44"/>
        <v>0</v>
      </c>
      <c r="AK36" s="23">
        <v>0.0</v>
      </c>
      <c r="AL36" s="30">
        <f t="shared" si="45"/>
        <v>0</v>
      </c>
      <c r="AN36" s="23">
        <v>0.0</v>
      </c>
      <c r="AO36" s="30">
        <f t="shared" si="46"/>
        <v>0</v>
      </c>
      <c r="AQ36" s="215">
        <v>21.0</v>
      </c>
      <c r="AR36" s="30">
        <f t="shared" si="47"/>
        <v>77.07</v>
      </c>
      <c r="AS36" s="23">
        <v>14.0</v>
      </c>
      <c r="AT36" s="30">
        <f t="shared" si="12"/>
        <v>51.38</v>
      </c>
      <c r="AU36" s="297">
        <v>4.0</v>
      </c>
    </row>
    <row r="37">
      <c r="A37" s="327" t="s">
        <v>180</v>
      </c>
      <c r="B37" s="328" t="s">
        <v>632</v>
      </c>
      <c r="C37" s="326">
        <v>200.0</v>
      </c>
      <c r="D37" s="23">
        <v>5.94</v>
      </c>
      <c r="E37" s="30">
        <f>C37*D37</f>
        <v>1188</v>
      </c>
      <c r="G37" s="23">
        <v>65.0</v>
      </c>
      <c r="H37" s="30">
        <f>G37*D37</f>
        <v>386.1</v>
      </c>
      <c r="J37" s="23">
        <v>28.0</v>
      </c>
      <c r="K37" s="133">
        <f>J37*D37</f>
        <v>166.32</v>
      </c>
      <c r="M37" s="294">
        <v>27.0</v>
      </c>
      <c r="N37" s="30">
        <f>M37*D37</f>
        <v>160.38</v>
      </c>
      <c r="P37" s="315">
        <v>27.0</v>
      </c>
      <c r="Q37" s="30">
        <f>P37*D37</f>
        <v>160.38</v>
      </c>
      <c r="S37" s="23">
        <v>26.0</v>
      </c>
      <c r="T37" s="30">
        <f t="shared" si="52"/>
        <v>154.44</v>
      </c>
      <c r="V37" s="211">
        <v>23.0</v>
      </c>
      <c r="W37" s="30">
        <f t="shared" si="40"/>
        <v>136.62</v>
      </c>
      <c r="Y37" s="315">
        <v>23.0</v>
      </c>
      <c r="Z37" s="30">
        <f t="shared" si="41"/>
        <v>136.62</v>
      </c>
      <c r="AB37" s="317">
        <v>23.0</v>
      </c>
      <c r="AC37" s="30">
        <f t="shared" si="42"/>
        <v>136.62</v>
      </c>
      <c r="AE37" s="315">
        <v>23.0</v>
      </c>
      <c r="AF37" s="133">
        <f t="shared" si="43"/>
        <v>136.62</v>
      </c>
      <c r="AH37" s="211">
        <v>23.0</v>
      </c>
      <c r="AI37" s="30">
        <f t="shared" si="44"/>
        <v>136.62</v>
      </c>
      <c r="AK37" s="315">
        <v>23.0</v>
      </c>
      <c r="AL37" s="30">
        <f t="shared" si="45"/>
        <v>136.62</v>
      </c>
      <c r="AN37" s="23">
        <v>23.0</v>
      </c>
      <c r="AO37" s="30">
        <f t="shared" si="46"/>
        <v>136.62</v>
      </c>
      <c r="AQ37" s="213">
        <v>23.0</v>
      </c>
      <c r="AR37" s="30">
        <f t="shared" si="47"/>
        <v>136.62</v>
      </c>
      <c r="AS37" s="23">
        <v>0.0</v>
      </c>
      <c r="AT37" s="30">
        <f t="shared" si="12"/>
        <v>0</v>
      </c>
      <c r="AU37" s="23">
        <v>0.0</v>
      </c>
    </row>
    <row r="38">
      <c r="A38" s="324" t="s">
        <v>633</v>
      </c>
      <c r="B38" s="325" t="s">
        <v>634</v>
      </c>
      <c r="C38" s="326">
        <v>0.0</v>
      </c>
      <c r="D38" s="293">
        <v>2.69</v>
      </c>
      <c r="E38" s="24">
        <v>0.0</v>
      </c>
      <c r="G38" s="23"/>
      <c r="H38" s="24"/>
      <c r="J38" s="23"/>
      <c r="K38" s="23"/>
      <c r="M38" s="294"/>
      <c r="N38" s="24"/>
      <c r="P38" s="211"/>
      <c r="Q38" s="30"/>
      <c r="S38" s="211"/>
      <c r="T38" s="30"/>
      <c r="V38" s="213">
        <v>89.0</v>
      </c>
      <c r="W38" s="30">
        <f t="shared" si="40"/>
        <v>239.41</v>
      </c>
      <c r="Y38" s="215">
        <v>24.0</v>
      </c>
      <c r="Z38" s="30">
        <f t="shared" si="41"/>
        <v>64.56</v>
      </c>
      <c r="AB38" s="23">
        <v>0.0</v>
      </c>
      <c r="AC38" s="30">
        <f t="shared" si="42"/>
        <v>0</v>
      </c>
      <c r="AE38" s="215">
        <v>58.0</v>
      </c>
      <c r="AF38" s="133">
        <f t="shared" si="43"/>
        <v>156.02</v>
      </c>
      <c r="AH38" s="213">
        <v>53.0</v>
      </c>
      <c r="AI38" s="30">
        <f t="shared" si="44"/>
        <v>142.57</v>
      </c>
      <c r="AK38" s="215">
        <v>52.0</v>
      </c>
      <c r="AL38" s="30">
        <f t="shared" si="45"/>
        <v>139.88</v>
      </c>
      <c r="AN38" s="23">
        <v>52.0</v>
      </c>
      <c r="AO38" s="30">
        <f t="shared" si="46"/>
        <v>139.88</v>
      </c>
      <c r="AQ38" s="215">
        <v>47.0</v>
      </c>
      <c r="AR38" s="30">
        <f t="shared" si="47"/>
        <v>126.43</v>
      </c>
      <c r="AS38" s="23">
        <v>45.0</v>
      </c>
      <c r="AT38" s="30">
        <f t="shared" si="12"/>
        <v>121.05</v>
      </c>
      <c r="AU38" s="23">
        <v>45.0</v>
      </c>
    </row>
    <row r="39">
      <c r="A39" s="324" t="s">
        <v>629</v>
      </c>
      <c r="B39" s="325" t="s">
        <v>635</v>
      </c>
      <c r="C39" s="326"/>
      <c r="D39" s="293">
        <v>2.26</v>
      </c>
      <c r="E39" s="24"/>
      <c r="G39" s="23"/>
      <c r="H39" s="24"/>
      <c r="J39" s="23"/>
      <c r="K39" s="23"/>
      <c r="M39" s="294"/>
      <c r="N39" s="24"/>
      <c r="P39" s="211"/>
      <c r="Q39" s="30"/>
      <c r="S39" s="211"/>
      <c r="T39" s="30"/>
      <c r="V39" s="215"/>
      <c r="W39" s="30"/>
      <c r="Y39" s="213"/>
      <c r="Z39" s="30"/>
      <c r="AB39" s="210"/>
      <c r="AC39" s="30"/>
      <c r="AE39" s="213"/>
      <c r="AH39" s="215"/>
      <c r="AI39" s="30"/>
      <c r="AK39" s="23">
        <v>56.0</v>
      </c>
      <c r="AL39" s="30">
        <f t="shared" si="45"/>
        <v>126.56</v>
      </c>
      <c r="AN39" s="23">
        <v>0.0</v>
      </c>
      <c r="AO39" s="30">
        <f t="shared" si="46"/>
        <v>0</v>
      </c>
      <c r="AQ39" s="23">
        <v>0.0</v>
      </c>
      <c r="AR39" s="30">
        <f t="shared" si="47"/>
        <v>0</v>
      </c>
      <c r="AS39" s="23">
        <v>0.0</v>
      </c>
      <c r="AT39" s="30">
        <f t="shared" si="12"/>
        <v>0</v>
      </c>
      <c r="AU39" s="23">
        <v>0.0</v>
      </c>
    </row>
    <row r="40">
      <c r="A40" s="324" t="s">
        <v>636</v>
      </c>
      <c r="B40" s="325" t="s">
        <v>637</v>
      </c>
      <c r="C40" s="326">
        <v>0.0</v>
      </c>
      <c r="D40" s="293">
        <v>4.67</v>
      </c>
      <c r="E40" s="24">
        <v>0.0</v>
      </c>
      <c r="G40" s="23"/>
      <c r="H40" s="24"/>
      <c r="J40" s="23"/>
      <c r="K40" s="23"/>
      <c r="M40" s="294"/>
      <c r="N40" s="24"/>
      <c r="P40" s="211"/>
      <c r="Q40" s="30"/>
      <c r="S40" s="211"/>
      <c r="T40" s="30"/>
      <c r="V40" s="215"/>
      <c r="W40" s="30"/>
      <c r="Y40" s="213">
        <v>118.0</v>
      </c>
      <c r="Z40" s="30">
        <f t="shared" ref="Z40:Z41" si="54">Y40*D40</f>
        <v>551.06</v>
      </c>
      <c r="AB40" s="210">
        <v>96.0</v>
      </c>
      <c r="AC40" s="30">
        <f t="shared" ref="AC40:AC44" si="55">AB40*D40</f>
        <v>448.32</v>
      </c>
      <c r="AE40" s="213">
        <v>88.0</v>
      </c>
      <c r="AF40" s="133">
        <f t="shared" ref="AF40:AF44" si="56">AE40*D40</f>
        <v>410.96</v>
      </c>
      <c r="AH40" s="215">
        <v>88.0</v>
      </c>
      <c r="AI40" s="30">
        <f t="shared" ref="AI40:AI44" si="57">AH40*D40</f>
        <v>410.96</v>
      </c>
      <c r="AK40" s="211">
        <v>86.0</v>
      </c>
      <c r="AL40" s="30">
        <f t="shared" si="45"/>
        <v>401.62</v>
      </c>
      <c r="AN40" s="315">
        <v>86.0</v>
      </c>
      <c r="AO40" s="30">
        <f t="shared" si="46"/>
        <v>401.62</v>
      </c>
      <c r="AQ40" s="315">
        <v>86.0</v>
      </c>
      <c r="AR40" s="30">
        <f t="shared" si="47"/>
        <v>401.62</v>
      </c>
      <c r="AS40" s="196">
        <v>0.0</v>
      </c>
      <c r="AT40" s="30">
        <f t="shared" si="12"/>
        <v>0</v>
      </c>
      <c r="AU40" s="23">
        <v>0.0</v>
      </c>
    </row>
    <row r="41">
      <c r="A41" s="324" t="s">
        <v>80</v>
      </c>
      <c r="B41" s="325" t="s">
        <v>638</v>
      </c>
      <c r="C41" s="326">
        <v>0.0</v>
      </c>
      <c r="D41" s="293">
        <v>3.38</v>
      </c>
      <c r="E41" s="24">
        <v>0.0</v>
      </c>
      <c r="G41" s="23">
        <v>0.0</v>
      </c>
      <c r="H41" s="24">
        <v>0.0</v>
      </c>
      <c r="J41" s="23">
        <v>0.0</v>
      </c>
      <c r="K41" s="23">
        <v>0.0</v>
      </c>
      <c r="M41" s="294">
        <v>200.0</v>
      </c>
      <c r="N41" s="24">
        <v>0.0</v>
      </c>
      <c r="P41" s="215">
        <v>200.0</v>
      </c>
      <c r="Q41" s="30">
        <f>P41*D41</f>
        <v>676</v>
      </c>
      <c r="S41" s="211">
        <v>167.0</v>
      </c>
      <c r="T41" s="30">
        <f>S41*D41</f>
        <v>564.46</v>
      </c>
      <c r="V41" s="215">
        <v>97.0</v>
      </c>
      <c r="W41" s="30">
        <f>V41*D41</f>
        <v>327.86</v>
      </c>
      <c r="Y41" s="23">
        <v>95.0</v>
      </c>
      <c r="Z41" s="30">
        <f t="shared" si="54"/>
        <v>321.1</v>
      </c>
      <c r="AB41" s="317">
        <v>91.0</v>
      </c>
      <c r="AC41" s="30">
        <f t="shared" si="55"/>
        <v>307.58</v>
      </c>
      <c r="AE41" s="215">
        <v>87.0</v>
      </c>
      <c r="AF41" s="133">
        <f t="shared" si="56"/>
        <v>294.06</v>
      </c>
      <c r="AH41" s="213">
        <v>101.0</v>
      </c>
      <c r="AI41" s="30">
        <f t="shared" si="57"/>
        <v>341.38</v>
      </c>
      <c r="AK41" s="213">
        <v>97.0</v>
      </c>
      <c r="AL41" s="30">
        <f t="shared" si="45"/>
        <v>327.86</v>
      </c>
      <c r="AN41" s="215">
        <v>84.0</v>
      </c>
      <c r="AO41" s="30">
        <f t="shared" si="46"/>
        <v>283.92</v>
      </c>
      <c r="AQ41" s="215">
        <v>83.0</v>
      </c>
      <c r="AR41" s="30">
        <f t="shared" si="47"/>
        <v>280.54</v>
      </c>
      <c r="AS41" s="297">
        <v>82.0</v>
      </c>
      <c r="AT41" s="30">
        <f t="shared" si="12"/>
        <v>277.16</v>
      </c>
      <c r="AU41" s="23">
        <v>81.0</v>
      </c>
    </row>
    <row r="42">
      <c r="A42" s="220" t="s">
        <v>639</v>
      </c>
      <c r="B42" s="343" t="s">
        <v>640</v>
      </c>
      <c r="C42" s="326">
        <v>0.0</v>
      </c>
      <c r="D42" s="23">
        <v>4.23</v>
      </c>
      <c r="E42" s="24">
        <v>0.0</v>
      </c>
      <c r="G42" s="23"/>
      <c r="H42" s="30"/>
      <c r="J42" s="23"/>
      <c r="M42" s="294"/>
      <c r="N42" s="30"/>
      <c r="P42" s="213"/>
      <c r="Q42" s="30"/>
      <c r="S42" s="315"/>
      <c r="T42" s="30"/>
      <c r="V42" s="213"/>
      <c r="W42" s="30"/>
      <c r="Y42" s="315"/>
      <c r="Z42" s="30"/>
      <c r="AB42" s="297">
        <v>80.0</v>
      </c>
      <c r="AC42" s="30">
        <f t="shared" si="55"/>
        <v>338.4</v>
      </c>
      <c r="AE42" s="213">
        <v>30.0</v>
      </c>
      <c r="AF42" s="133">
        <f t="shared" si="56"/>
        <v>126.9</v>
      </c>
      <c r="AH42" s="215">
        <v>29.0</v>
      </c>
      <c r="AI42" s="30">
        <f t="shared" si="57"/>
        <v>122.67</v>
      </c>
      <c r="AK42" s="215">
        <v>97.0</v>
      </c>
      <c r="AL42" s="30">
        <f t="shared" si="45"/>
        <v>410.31</v>
      </c>
      <c r="AN42" s="213">
        <v>61.0</v>
      </c>
      <c r="AO42" s="30">
        <f t="shared" si="46"/>
        <v>258.03</v>
      </c>
      <c r="AQ42" s="23">
        <v>0.0</v>
      </c>
      <c r="AR42" s="30">
        <f t="shared" si="47"/>
        <v>0</v>
      </c>
      <c r="AS42" s="23">
        <v>0.0</v>
      </c>
      <c r="AT42" s="30">
        <f t="shared" si="12"/>
        <v>0</v>
      </c>
      <c r="AU42" s="23">
        <v>0.0</v>
      </c>
    </row>
    <row r="43">
      <c r="A43" s="220" t="s">
        <v>641</v>
      </c>
      <c r="B43" s="344" t="s">
        <v>642</v>
      </c>
      <c r="C43" s="326">
        <v>0.0</v>
      </c>
      <c r="D43" s="23">
        <v>0.0</v>
      </c>
      <c r="E43" s="24">
        <v>0.0</v>
      </c>
      <c r="G43" s="23">
        <v>39.0</v>
      </c>
      <c r="H43" s="30">
        <f>G43*D43</f>
        <v>0</v>
      </c>
      <c r="J43" s="23">
        <v>17.0</v>
      </c>
      <c r="K43" s="133">
        <f>J43*D43</f>
        <v>0</v>
      </c>
      <c r="M43" s="294">
        <v>17.0</v>
      </c>
      <c r="N43" s="30">
        <f>M43*D43</f>
        <v>0</v>
      </c>
      <c r="P43" s="213">
        <v>14.0</v>
      </c>
      <c r="Q43" s="30">
        <f>P43*D43</f>
        <v>0</v>
      </c>
      <c r="S43" s="213">
        <v>11.0</v>
      </c>
      <c r="T43" s="30">
        <f>S43*D43</f>
        <v>0</v>
      </c>
      <c r="V43" s="213">
        <v>10.0</v>
      </c>
      <c r="W43" s="30">
        <f>V43*D43</f>
        <v>0</v>
      </c>
      <c r="Y43" s="315">
        <v>10.0</v>
      </c>
      <c r="Z43" s="30">
        <f>Y43*D43</f>
        <v>0</v>
      </c>
      <c r="AB43" s="317">
        <v>8.0</v>
      </c>
      <c r="AC43" s="30">
        <f t="shared" si="55"/>
        <v>0</v>
      </c>
      <c r="AE43" s="215">
        <v>8.0</v>
      </c>
      <c r="AF43" s="133">
        <f t="shared" si="56"/>
        <v>0</v>
      </c>
      <c r="AH43" s="23">
        <v>7.0</v>
      </c>
      <c r="AI43" s="30">
        <f t="shared" si="57"/>
        <v>0</v>
      </c>
      <c r="AK43" s="213">
        <v>7.0</v>
      </c>
      <c r="AL43" s="30">
        <f t="shared" si="45"/>
        <v>0</v>
      </c>
      <c r="AN43" s="215">
        <v>20.0</v>
      </c>
      <c r="AO43" s="30">
        <f t="shared" si="46"/>
        <v>0</v>
      </c>
      <c r="AQ43" s="315">
        <v>18.0</v>
      </c>
      <c r="AR43" s="30">
        <f t="shared" si="47"/>
        <v>0</v>
      </c>
      <c r="AS43" s="23">
        <v>0.0</v>
      </c>
      <c r="AT43" s="30">
        <f t="shared" si="12"/>
        <v>0</v>
      </c>
      <c r="AU43" s="23">
        <v>0.0</v>
      </c>
    </row>
    <row r="44">
      <c r="A44" s="220" t="s">
        <v>643</v>
      </c>
      <c r="B44" s="345" t="s">
        <v>644</v>
      </c>
      <c r="C44" s="326">
        <v>0.0</v>
      </c>
      <c r="D44" s="23">
        <v>4.17</v>
      </c>
      <c r="E44" s="24">
        <v>0.0</v>
      </c>
      <c r="G44" s="337"/>
      <c r="H44" s="30"/>
      <c r="J44" s="23"/>
      <c r="M44" s="294"/>
      <c r="N44" s="30"/>
      <c r="P44" s="315"/>
      <c r="Q44" s="30"/>
      <c r="S44" s="23"/>
      <c r="T44" s="30"/>
      <c r="V44" s="215"/>
      <c r="W44" s="30"/>
      <c r="Y44" s="211"/>
      <c r="Z44" s="30"/>
      <c r="AB44" s="210">
        <v>112.0</v>
      </c>
      <c r="AC44" s="30">
        <f t="shared" si="55"/>
        <v>467.04</v>
      </c>
      <c r="AE44" s="213">
        <v>107.0</v>
      </c>
      <c r="AF44" s="133">
        <f t="shared" si="56"/>
        <v>446.19</v>
      </c>
      <c r="AH44" s="211">
        <v>87.0</v>
      </c>
      <c r="AI44" s="30">
        <f t="shared" si="57"/>
        <v>362.79</v>
      </c>
      <c r="AK44" s="215">
        <v>76.0</v>
      </c>
      <c r="AL44" s="30">
        <f t="shared" si="45"/>
        <v>316.92</v>
      </c>
      <c r="AN44" s="213">
        <v>82.0</v>
      </c>
      <c r="AO44" s="30">
        <f t="shared" si="46"/>
        <v>341.94</v>
      </c>
      <c r="AQ44" s="215">
        <v>71.0</v>
      </c>
      <c r="AR44" s="30">
        <f t="shared" si="47"/>
        <v>296.07</v>
      </c>
      <c r="AS44" s="210">
        <v>74.0</v>
      </c>
      <c r="AT44" s="30">
        <f t="shared" si="12"/>
        <v>308.58</v>
      </c>
      <c r="AU44" s="196">
        <v>45.0</v>
      </c>
    </row>
    <row r="45">
      <c r="A45" s="324" t="s">
        <v>645</v>
      </c>
      <c r="B45" s="325" t="s">
        <v>646</v>
      </c>
      <c r="C45" s="326">
        <v>0.0</v>
      </c>
      <c r="D45" s="23">
        <v>10.33</v>
      </c>
      <c r="E45" s="30"/>
      <c r="G45" s="337"/>
      <c r="H45" s="30"/>
      <c r="J45" s="23"/>
      <c r="M45" s="294"/>
      <c r="N45" s="30"/>
      <c r="P45" s="315"/>
      <c r="Q45" s="30"/>
      <c r="S45" s="23"/>
      <c r="T45" s="30"/>
      <c r="V45" s="215"/>
      <c r="W45" s="30"/>
      <c r="Y45" s="211"/>
      <c r="Z45" s="30"/>
      <c r="AB45" s="196"/>
      <c r="AC45" s="30"/>
      <c r="AE45" s="215"/>
      <c r="AH45" s="315"/>
      <c r="AI45" s="30"/>
      <c r="AK45" s="213"/>
      <c r="AL45" s="30"/>
      <c r="AN45" s="215"/>
      <c r="AO45" s="30"/>
      <c r="AQ45" s="23">
        <v>102.0</v>
      </c>
      <c r="AR45" s="30">
        <f t="shared" si="47"/>
        <v>1053.66</v>
      </c>
      <c r="AS45" s="317">
        <v>45.0</v>
      </c>
      <c r="AT45" s="30">
        <f t="shared" si="12"/>
        <v>464.85</v>
      </c>
      <c r="AU45" s="297">
        <v>23.0</v>
      </c>
    </row>
    <row r="46">
      <c r="A46" s="327" t="s">
        <v>647</v>
      </c>
      <c r="B46" s="328" t="s">
        <v>648</v>
      </c>
      <c r="C46" s="326">
        <v>65.0</v>
      </c>
      <c r="D46" s="23">
        <v>5.51</v>
      </c>
      <c r="E46" s="30">
        <f t="shared" ref="E46:E50" si="58">C46*D46</f>
        <v>358.15</v>
      </c>
      <c r="G46" s="337">
        <v>61.0</v>
      </c>
      <c r="H46" s="30">
        <f t="shared" ref="H46:H50" si="59">G46*D46</f>
        <v>336.11</v>
      </c>
      <c r="J46" s="23">
        <v>58.0</v>
      </c>
      <c r="K46" s="133">
        <f t="shared" ref="K46:K50" si="60">J46*D46</f>
        <v>319.58</v>
      </c>
      <c r="M46" s="294">
        <v>54.0</v>
      </c>
      <c r="N46" s="30">
        <f t="shared" ref="N46:N50" si="61">M46*D46</f>
        <v>297.54</v>
      </c>
      <c r="P46" s="315">
        <v>52.0</v>
      </c>
      <c r="Q46" s="30">
        <f t="shared" ref="Q46:Q50" si="62">P46*D46</f>
        <v>286.52</v>
      </c>
      <c r="S46" s="23">
        <v>52.0</v>
      </c>
      <c r="T46" s="30">
        <f t="shared" ref="T46:T52" si="63">S46*D46</f>
        <v>286.52</v>
      </c>
      <c r="V46" s="215">
        <v>50.0</v>
      </c>
      <c r="W46" s="30">
        <f t="shared" ref="W46:W52" si="64">V46*D46</f>
        <v>275.5</v>
      </c>
      <c r="Y46" s="215">
        <v>47.0</v>
      </c>
      <c r="Z46" s="30">
        <f t="shared" ref="Z46:Z52" si="65">Y46*D46</f>
        <v>258.97</v>
      </c>
      <c r="AB46" s="317">
        <v>41.0</v>
      </c>
      <c r="AC46" s="30">
        <f t="shared" ref="AC46:AC53" si="66">AB46*D46</f>
        <v>225.91</v>
      </c>
      <c r="AE46" s="215">
        <v>32.0</v>
      </c>
      <c r="AF46" s="133">
        <f t="shared" ref="AF46:AF53" si="67">AE46*D46</f>
        <v>176.32</v>
      </c>
      <c r="AH46" s="213">
        <v>24.0</v>
      </c>
      <c r="AI46" s="30">
        <f t="shared" ref="AI46:AI53" si="68">AH46*D46</f>
        <v>132.24</v>
      </c>
      <c r="AK46" s="213">
        <v>19.0</v>
      </c>
      <c r="AL46" s="30">
        <f t="shared" ref="AL46:AL54" si="69">AK46*D46</f>
        <v>104.69</v>
      </c>
      <c r="AN46" s="215">
        <v>15.0</v>
      </c>
      <c r="AO46" s="30">
        <f t="shared" ref="AO46:AO54" si="70">AN46*D46</f>
        <v>82.65</v>
      </c>
      <c r="AQ46" s="23">
        <v>0.0</v>
      </c>
      <c r="AR46" s="30">
        <f t="shared" si="47"/>
        <v>0</v>
      </c>
      <c r="AS46" s="23">
        <v>0.0</v>
      </c>
      <c r="AT46" s="30">
        <f t="shared" si="12"/>
        <v>0</v>
      </c>
      <c r="AU46" s="23">
        <v>0.0</v>
      </c>
    </row>
    <row r="47">
      <c r="A47" s="321" t="s">
        <v>649</v>
      </c>
      <c r="B47" s="322" t="s">
        <v>650</v>
      </c>
      <c r="C47" s="323">
        <v>23.0</v>
      </c>
      <c r="D47" s="23">
        <v>6.28</v>
      </c>
      <c r="E47" s="30">
        <f t="shared" si="58"/>
        <v>144.44</v>
      </c>
      <c r="G47" s="337">
        <v>3.0</v>
      </c>
      <c r="H47" s="30">
        <f t="shared" si="59"/>
        <v>18.84</v>
      </c>
      <c r="J47" s="23">
        <v>0.0</v>
      </c>
      <c r="K47" s="133">
        <f t="shared" si="60"/>
        <v>0</v>
      </c>
      <c r="M47" s="211">
        <v>4.0</v>
      </c>
      <c r="N47" s="30">
        <f t="shared" si="61"/>
        <v>25.12</v>
      </c>
      <c r="P47" s="23">
        <v>1.0</v>
      </c>
      <c r="Q47" s="30">
        <f t="shared" si="62"/>
        <v>6.28</v>
      </c>
      <c r="S47" s="211">
        <v>15.0</v>
      </c>
      <c r="T47" s="30">
        <f t="shared" si="63"/>
        <v>94.2</v>
      </c>
      <c r="V47" s="213">
        <v>6.0</v>
      </c>
      <c r="W47" s="30">
        <f t="shared" si="64"/>
        <v>37.68</v>
      </c>
      <c r="Y47" s="211">
        <v>4.0</v>
      </c>
      <c r="Z47" s="30">
        <f t="shared" si="65"/>
        <v>25.12</v>
      </c>
      <c r="AB47" s="23">
        <v>0.0</v>
      </c>
      <c r="AC47" s="30">
        <f t="shared" si="66"/>
        <v>0</v>
      </c>
      <c r="AE47" s="23">
        <v>0.0</v>
      </c>
      <c r="AF47" s="133">
        <f t="shared" si="67"/>
        <v>0</v>
      </c>
      <c r="AH47" s="23">
        <v>0.0</v>
      </c>
      <c r="AI47" s="30">
        <f t="shared" si="68"/>
        <v>0</v>
      </c>
      <c r="AK47" s="23">
        <v>0.0</v>
      </c>
      <c r="AL47" s="30">
        <f t="shared" si="69"/>
        <v>0</v>
      </c>
      <c r="AN47" s="23">
        <v>0.0</v>
      </c>
      <c r="AO47" s="30">
        <f t="shared" si="70"/>
        <v>0</v>
      </c>
      <c r="AQ47" s="23">
        <v>0.0</v>
      </c>
      <c r="AR47" s="30">
        <f t="shared" si="47"/>
        <v>0</v>
      </c>
      <c r="AS47" s="23">
        <v>0.0</v>
      </c>
      <c r="AT47" s="30">
        <f t="shared" si="12"/>
        <v>0</v>
      </c>
      <c r="AU47" s="23">
        <v>0.0</v>
      </c>
    </row>
    <row r="48">
      <c r="A48" s="321" t="s">
        <v>651</v>
      </c>
      <c r="B48" s="322" t="s">
        <v>248</v>
      </c>
      <c r="C48" s="323">
        <v>124.0</v>
      </c>
      <c r="D48" s="23">
        <v>5.37</v>
      </c>
      <c r="E48" s="30">
        <f t="shared" si="58"/>
        <v>665.88</v>
      </c>
      <c r="G48" s="337">
        <v>123.0</v>
      </c>
      <c r="H48" s="30">
        <f t="shared" si="59"/>
        <v>660.51</v>
      </c>
      <c r="J48" s="23">
        <v>117.0</v>
      </c>
      <c r="K48" s="133">
        <f t="shared" si="60"/>
        <v>628.29</v>
      </c>
      <c r="M48" s="211">
        <v>114.0</v>
      </c>
      <c r="N48" s="30">
        <f t="shared" si="61"/>
        <v>612.18</v>
      </c>
      <c r="P48" s="315">
        <v>108.0</v>
      </c>
      <c r="Q48" s="30">
        <f t="shared" si="62"/>
        <v>579.96</v>
      </c>
      <c r="S48" s="213">
        <v>108.0</v>
      </c>
      <c r="T48" s="30">
        <f t="shared" si="63"/>
        <v>579.96</v>
      </c>
      <c r="V48" s="215">
        <v>30.0</v>
      </c>
      <c r="W48" s="30">
        <f t="shared" si="64"/>
        <v>161.1</v>
      </c>
      <c r="Y48" s="213">
        <v>28.0</v>
      </c>
      <c r="Z48" s="30">
        <f t="shared" si="65"/>
        <v>150.36</v>
      </c>
      <c r="AB48" s="210">
        <v>28.0</v>
      </c>
      <c r="AC48" s="30">
        <f t="shared" si="66"/>
        <v>150.36</v>
      </c>
      <c r="AE48" s="213">
        <v>26.0</v>
      </c>
      <c r="AF48" s="133">
        <f t="shared" si="67"/>
        <v>139.62</v>
      </c>
      <c r="AH48" s="211">
        <v>26.0</v>
      </c>
      <c r="AI48" s="30">
        <f t="shared" si="68"/>
        <v>139.62</v>
      </c>
      <c r="AK48" s="23">
        <v>26.0</v>
      </c>
      <c r="AL48" s="30">
        <f t="shared" si="69"/>
        <v>139.62</v>
      </c>
      <c r="AN48" s="315">
        <v>26.0</v>
      </c>
      <c r="AO48" s="30">
        <f t="shared" si="70"/>
        <v>139.62</v>
      </c>
      <c r="AQ48" s="211">
        <v>23.0</v>
      </c>
      <c r="AR48" s="30">
        <f t="shared" si="47"/>
        <v>123.51</v>
      </c>
      <c r="AS48" s="23">
        <v>0.0</v>
      </c>
      <c r="AT48" s="30">
        <f t="shared" si="12"/>
        <v>0</v>
      </c>
      <c r="AU48" s="23">
        <v>0.0</v>
      </c>
    </row>
    <row r="49">
      <c r="A49" s="327" t="s">
        <v>652</v>
      </c>
      <c r="B49" s="328" t="s">
        <v>653</v>
      </c>
      <c r="C49" s="326">
        <v>324.0</v>
      </c>
      <c r="D49" s="23">
        <v>3.31</v>
      </c>
      <c r="E49" s="30">
        <f t="shared" si="58"/>
        <v>1072.44</v>
      </c>
      <c r="G49" s="337">
        <v>323.0</v>
      </c>
      <c r="H49" s="30">
        <f t="shared" si="59"/>
        <v>1069.13</v>
      </c>
      <c r="J49" s="23">
        <v>324.0</v>
      </c>
      <c r="K49" s="133">
        <f t="shared" si="60"/>
        <v>1072.44</v>
      </c>
      <c r="M49" s="211">
        <v>324.0</v>
      </c>
      <c r="N49" s="30">
        <f t="shared" si="61"/>
        <v>1072.44</v>
      </c>
      <c r="P49" s="215">
        <v>322.0</v>
      </c>
      <c r="Q49" s="30">
        <f t="shared" si="62"/>
        <v>1065.82</v>
      </c>
      <c r="S49" s="215">
        <v>322.0</v>
      </c>
      <c r="T49" s="30">
        <f t="shared" si="63"/>
        <v>1065.82</v>
      </c>
      <c r="V49" s="213">
        <v>20.0</v>
      </c>
      <c r="W49" s="30">
        <f t="shared" si="64"/>
        <v>66.2</v>
      </c>
      <c r="Y49" s="215">
        <v>16.0</v>
      </c>
      <c r="Z49" s="30">
        <f t="shared" si="65"/>
        <v>52.96</v>
      </c>
      <c r="AB49" s="317">
        <v>2.0</v>
      </c>
      <c r="AC49" s="30">
        <f t="shared" si="66"/>
        <v>6.62</v>
      </c>
      <c r="AE49" s="215">
        <v>0.0</v>
      </c>
      <c r="AF49" s="133">
        <f t="shared" si="67"/>
        <v>0</v>
      </c>
      <c r="AH49" s="23">
        <v>0.0</v>
      </c>
      <c r="AI49" s="30">
        <f t="shared" si="68"/>
        <v>0</v>
      </c>
      <c r="AK49" s="23">
        <v>0.0</v>
      </c>
      <c r="AL49" s="30">
        <f t="shared" si="69"/>
        <v>0</v>
      </c>
      <c r="AN49" s="215">
        <v>27.0</v>
      </c>
      <c r="AO49" s="30">
        <f t="shared" si="70"/>
        <v>89.37</v>
      </c>
      <c r="AQ49" s="213">
        <v>25.0</v>
      </c>
      <c r="AR49" s="30">
        <f t="shared" si="47"/>
        <v>82.75</v>
      </c>
      <c r="AS49" s="23">
        <v>0.0</v>
      </c>
      <c r="AT49" s="30">
        <f t="shared" si="12"/>
        <v>0</v>
      </c>
      <c r="AU49" s="23">
        <v>0.0</v>
      </c>
    </row>
    <row r="50">
      <c r="A50" s="321" t="s">
        <v>654</v>
      </c>
      <c r="B50" s="322" t="s">
        <v>655</v>
      </c>
      <c r="C50" s="323">
        <v>47.0</v>
      </c>
      <c r="D50" s="23">
        <v>7.77</v>
      </c>
      <c r="E50" s="30">
        <f t="shared" si="58"/>
        <v>365.19</v>
      </c>
      <c r="G50" s="346">
        <v>42.0</v>
      </c>
      <c r="H50" s="30">
        <f t="shared" si="59"/>
        <v>326.34</v>
      </c>
      <c r="J50" s="23">
        <v>40.0</v>
      </c>
      <c r="K50" s="133">
        <f t="shared" si="60"/>
        <v>310.8</v>
      </c>
      <c r="M50" s="294">
        <v>37.0</v>
      </c>
      <c r="N50" s="30">
        <f t="shared" si="61"/>
        <v>287.49</v>
      </c>
      <c r="P50" s="213">
        <v>28.0</v>
      </c>
      <c r="Q50" s="30">
        <f t="shared" si="62"/>
        <v>217.56</v>
      </c>
      <c r="S50" s="213">
        <v>26.0</v>
      </c>
      <c r="T50" s="30">
        <f t="shared" si="63"/>
        <v>202.02</v>
      </c>
      <c r="V50" s="215">
        <v>34.0</v>
      </c>
      <c r="W50" s="30">
        <f t="shared" si="64"/>
        <v>264.18</v>
      </c>
      <c r="Y50" s="213">
        <v>32.0</v>
      </c>
      <c r="Z50" s="30">
        <f t="shared" si="65"/>
        <v>248.64</v>
      </c>
      <c r="AB50" s="297">
        <v>29.0</v>
      </c>
      <c r="AC50" s="30">
        <f t="shared" si="66"/>
        <v>225.33</v>
      </c>
      <c r="AE50" s="211">
        <v>25.0</v>
      </c>
      <c r="AF50" s="133">
        <f t="shared" si="67"/>
        <v>194.25</v>
      </c>
      <c r="AH50" s="213">
        <v>25.0</v>
      </c>
      <c r="AI50" s="30">
        <f t="shared" si="68"/>
        <v>194.25</v>
      </c>
      <c r="AK50" s="315">
        <v>16.0</v>
      </c>
      <c r="AL50" s="30">
        <f t="shared" si="69"/>
        <v>124.32</v>
      </c>
      <c r="AN50" s="213">
        <v>13.0</v>
      </c>
      <c r="AO50" s="30">
        <f t="shared" si="70"/>
        <v>101.01</v>
      </c>
      <c r="AQ50" s="215">
        <v>12.0</v>
      </c>
      <c r="AR50" s="30">
        <f t="shared" si="47"/>
        <v>93.24</v>
      </c>
      <c r="AS50" s="23">
        <v>7.0</v>
      </c>
      <c r="AT50" s="30">
        <f t="shared" si="12"/>
        <v>54.39</v>
      </c>
      <c r="AU50" s="23">
        <v>5.0</v>
      </c>
    </row>
    <row r="51">
      <c r="A51" s="331" t="s">
        <v>656</v>
      </c>
      <c r="B51" s="332" t="s">
        <v>657</v>
      </c>
      <c r="C51" s="326">
        <v>0.0</v>
      </c>
      <c r="D51" s="23">
        <v>4.37</v>
      </c>
      <c r="E51" s="24">
        <v>0.0</v>
      </c>
      <c r="G51" s="23">
        <v>0.0</v>
      </c>
      <c r="H51" s="24">
        <v>0.0</v>
      </c>
      <c r="J51" s="23">
        <v>0.0</v>
      </c>
      <c r="K51" s="24">
        <v>0.0</v>
      </c>
      <c r="M51" s="23">
        <v>0.0</v>
      </c>
      <c r="N51" s="24">
        <v>0.0</v>
      </c>
      <c r="P51" s="23">
        <v>0.0</v>
      </c>
      <c r="Q51" s="24">
        <v>0.0</v>
      </c>
      <c r="S51" s="23">
        <v>90.0</v>
      </c>
      <c r="T51" s="30">
        <f t="shared" si="63"/>
        <v>393.3</v>
      </c>
      <c r="V51" s="213">
        <v>125.0</v>
      </c>
      <c r="W51" s="30">
        <f t="shared" si="64"/>
        <v>546.25</v>
      </c>
      <c r="Y51" s="215">
        <v>99.0</v>
      </c>
      <c r="Z51" s="30">
        <f t="shared" si="65"/>
        <v>432.63</v>
      </c>
      <c r="AB51" s="317">
        <v>64.0</v>
      </c>
      <c r="AC51" s="30">
        <f t="shared" si="66"/>
        <v>279.68</v>
      </c>
      <c r="AE51" s="213">
        <v>60.0</v>
      </c>
      <c r="AF51" s="133">
        <f t="shared" si="67"/>
        <v>262.2</v>
      </c>
      <c r="AH51" s="215">
        <v>58.0</v>
      </c>
      <c r="AI51" s="30">
        <f t="shared" si="68"/>
        <v>253.46</v>
      </c>
      <c r="AK51" s="215">
        <v>56.0</v>
      </c>
      <c r="AL51" s="30">
        <f t="shared" si="69"/>
        <v>244.72</v>
      </c>
      <c r="AN51" s="215">
        <v>55.0</v>
      </c>
      <c r="AO51" s="30">
        <f t="shared" si="70"/>
        <v>240.35</v>
      </c>
      <c r="AQ51" s="213">
        <v>54.0</v>
      </c>
      <c r="AR51" s="30">
        <f t="shared" si="47"/>
        <v>235.98</v>
      </c>
      <c r="AS51" s="196">
        <v>0.0</v>
      </c>
      <c r="AT51" s="30">
        <f t="shared" si="12"/>
        <v>0</v>
      </c>
      <c r="AU51" s="23">
        <v>0.0</v>
      </c>
    </row>
    <row r="52">
      <c r="A52" s="324" t="s">
        <v>658</v>
      </c>
      <c r="B52" s="325" t="s">
        <v>659</v>
      </c>
      <c r="C52" s="326">
        <v>0.0</v>
      </c>
      <c r="D52" s="23">
        <v>5.86</v>
      </c>
      <c r="E52" s="24">
        <v>0.0</v>
      </c>
      <c r="G52" s="23">
        <v>0.0</v>
      </c>
      <c r="H52" s="24">
        <v>0.0</v>
      </c>
      <c r="J52" s="23">
        <v>0.0</v>
      </c>
      <c r="K52" s="23">
        <v>0.0</v>
      </c>
      <c r="M52" s="294">
        <v>163.0</v>
      </c>
      <c r="N52" s="30">
        <f>M52*D52</f>
        <v>955.18</v>
      </c>
      <c r="P52" s="23">
        <v>158.0</v>
      </c>
      <c r="Q52" s="30">
        <f>P52*D52</f>
        <v>925.88</v>
      </c>
      <c r="S52" s="23">
        <v>153.0</v>
      </c>
      <c r="T52" s="30">
        <f t="shared" si="63"/>
        <v>896.58</v>
      </c>
      <c r="V52" s="215">
        <v>146.0</v>
      </c>
      <c r="W52" s="30">
        <f t="shared" si="64"/>
        <v>855.56</v>
      </c>
      <c r="Y52" s="213">
        <v>143.0</v>
      </c>
      <c r="Z52" s="30">
        <f t="shared" si="65"/>
        <v>837.98</v>
      </c>
      <c r="AB52" s="297">
        <v>136.0</v>
      </c>
      <c r="AC52" s="30">
        <f t="shared" si="66"/>
        <v>796.96</v>
      </c>
      <c r="AE52" s="215">
        <v>128.0</v>
      </c>
      <c r="AF52" s="133">
        <f t="shared" si="67"/>
        <v>750.08</v>
      </c>
      <c r="AH52" s="213">
        <v>123.0</v>
      </c>
      <c r="AI52" s="30">
        <f t="shared" si="68"/>
        <v>720.78</v>
      </c>
      <c r="AK52" s="213">
        <v>110.0</v>
      </c>
      <c r="AL52" s="30">
        <f t="shared" si="69"/>
        <v>644.6</v>
      </c>
      <c r="AN52" s="213">
        <v>107.0</v>
      </c>
      <c r="AO52" s="30">
        <f t="shared" si="70"/>
        <v>627.02</v>
      </c>
      <c r="AQ52" s="215">
        <v>90.0</v>
      </c>
      <c r="AR52" s="30">
        <f t="shared" si="47"/>
        <v>527.4</v>
      </c>
      <c r="AS52" s="297">
        <v>62.0</v>
      </c>
      <c r="AT52" s="30">
        <f t="shared" si="12"/>
        <v>363.32</v>
      </c>
      <c r="AU52" s="210">
        <v>58.0</v>
      </c>
    </row>
    <row r="53">
      <c r="A53" s="289" t="s">
        <v>305</v>
      </c>
      <c r="B53" s="290" t="s">
        <v>660</v>
      </c>
      <c r="C53" s="326">
        <v>0.0</v>
      </c>
      <c r="D53" s="23">
        <v>11.21</v>
      </c>
      <c r="E53" s="24"/>
      <c r="G53" s="23"/>
      <c r="H53" s="23"/>
      <c r="J53" s="23"/>
      <c r="K53" s="23"/>
      <c r="M53" s="23"/>
      <c r="N53" s="23"/>
      <c r="P53" s="23"/>
      <c r="Q53" s="23"/>
      <c r="S53" s="23"/>
      <c r="T53" s="30"/>
      <c r="V53" s="23"/>
      <c r="W53" s="24"/>
      <c r="Y53" s="23"/>
      <c r="Z53" s="30"/>
      <c r="AB53" s="196">
        <v>327.0</v>
      </c>
      <c r="AC53" s="30">
        <f t="shared" si="66"/>
        <v>3665.67</v>
      </c>
      <c r="AE53" s="213">
        <v>313.0</v>
      </c>
      <c r="AF53" s="133">
        <f t="shared" si="67"/>
        <v>3508.73</v>
      </c>
      <c r="AH53" s="215">
        <v>309.0</v>
      </c>
      <c r="AI53" s="30">
        <f t="shared" si="68"/>
        <v>3463.89</v>
      </c>
      <c r="AK53" s="215">
        <v>309.0</v>
      </c>
      <c r="AL53" s="30">
        <f t="shared" si="69"/>
        <v>3463.89</v>
      </c>
      <c r="AN53" s="215">
        <v>297.0</v>
      </c>
      <c r="AO53" s="30">
        <f t="shared" si="70"/>
        <v>3329.37</v>
      </c>
      <c r="AQ53" s="213">
        <v>289.0</v>
      </c>
      <c r="AR53" s="30">
        <f t="shared" si="47"/>
        <v>3239.69</v>
      </c>
      <c r="AS53" s="23">
        <v>284.0</v>
      </c>
      <c r="AT53" s="30">
        <f t="shared" si="12"/>
        <v>3183.64</v>
      </c>
      <c r="AU53" s="317">
        <v>282.0</v>
      </c>
    </row>
    <row r="54">
      <c r="A54" s="324" t="s">
        <v>661</v>
      </c>
      <c r="B54" s="325" t="s">
        <v>662</v>
      </c>
      <c r="C54" s="326">
        <v>0.0</v>
      </c>
      <c r="D54" s="23">
        <v>7.44</v>
      </c>
      <c r="E54" s="24"/>
      <c r="G54" s="23"/>
      <c r="H54" s="23"/>
      <c r="J54" s="23"/>
      <c r="K54" s="23"/>
      <c r="M54" s="23"/>
      <c r="N54" s="23"/>
      <c r="P54" s="23"/>
      <c r="Q54" s="23"/>
      <c r="S54" s="23"/>
      <c r="T54" s="30"/>
      <c r="V54" s="23"/>
      <c r="W54" s="24"/>
      <c r="Y54" s="23"/>
      <c r="Z54" s="30"/>
      <c r="AB54" s="210"/>
      <c r="AC54" s="30"/>
      <c r="AE54" s="215"/>
      <c r="AH54" s="23"/>
      <c r="AI54" s="30"/>
      <c r="AK54" s="23">
        <v>348.0</v>
      </c>
      <c r="AL54" s="30">
        <f t="shared" si="69"/>
        <v>2589.12</v>
      </c>
      <c r="AN54" s="213">
        <v>347.0</v>
      </c>
      <c r="AO54" s="30">
        <f t="shared" si="70"/>
        <v>2581.68</v>
      </c>
      <c r="AQ54" s="215">
        <v>312.0</v>
      </c>
      <c r="AR54" s="30">
        <f t="shared" si="47"/>
        <v>2321.28</v>
      </c>
      <c r="AS54" s="23">
        <v>310.0</v>
      </c>
      <c r="AT54" s="30">
        <f t="shared" si="12"/>
        <v>2306.4</v>
      </c>
      <c r="AU54" s="297">
        <v>303.0</v>
      </c>
    </row>
    <row r="55">
      <c r="A55" s="289" t="s">
        <v>629</v>
      </c>
      <c r="B55" s="290" t="s">
        <v>663</v>
      </c>
      <c r="C55" s="326">
        <v>0.0</v>
      </c>
      <c r="D55" s="23"/>
      <c r="E55" s="24"/>
      <c r="G55" s="23"/>
      <c r="H55" s="23"/>
      <c r="J55" s="23"/>
      <c r="K55" s="23"/>
      <c r="M55" s="23"/>
      <c r="N55" s="23"/>
      <c r="P55" s="23"/>
      <c r="Q55" s="23"/>
      <c r="S55" s="23"/>
      <c r="T55" s="30"/>
      <c r="V55" s="23"/>
      <c r="W55" s="24"/>
      <c r="Y55" s="23"/>
      <c r="Z55" s="30"/>
      <c r="AB55" s="210"/>
      <c r="AC55" s="30"/>
      <c r="AE55" s="215"/>
      <c r="AH55" s="23"/>
      <c r="AI55" s="30"/>
      <c r="AK55" s="23"/>
      <c r="AL55" s="30"/>
      <c r="AN55" s="23"/>
      <c r="AO55" s="30"/>
      <c r="AQ55" s="23"/>
      <c r="AR55" s="30"/>
      <c r="AS55" s="23"/>
      <c r="AT55" s="30"/>
      <c r="AU55" s="23">
        <v>147.0</v>
      </c>
    </row>
    <row r="56">
      <c r="A56" s="295" t="s">
        <v>664</v>
      </c>
      <c r="B56" s="296" t="s">
        <v>665</v>
      </c>
      <c r="C56" s="326">
        <v>0.0</v>
      </c>
      <c r="D56" s="23">
        <v>5.05</v>
      </c>
      <c r="E56" s="24"/>
      <c r="G56" s="23"/>
      <c r="H56" s="23"/>
      <c r="J56" s="23"/>
      <c r="K56" s="23"/>
      <c r="M56" s="23"/>
      <c r="N56" s="23"/>
      <c r="P56" s="23"/>
      <c r="Q56" s="23"/>
      <c r="S56" s="23"/>
      <c r="T56" s="30"/>
      <c r="V56" s="23"/>
      <c r="W56" s="24"/>
      <c r="Y56" s="23"/>
      <c r="Z56" s="30"/>
      <c r="AB56" s="297">
        <v>10.0</v>
      </c>
      <c r="AC56" s="30">
        <f t="shared" ref="AC56:AC57" si="71">AB56*D56</f>
        <v>50.5</v>
      </c>
      <c r="AE56" s="215">
        <v>4.0</v>
      </c>
      <c r="AF56" s="133">
        <f t="shared" ref="AF56:AF57" si="72">AE56*D56</f>
        <v>20.2</v>
      </c>
      <c r="AH56" s="23">
        <v>0.0</v>
      </c>
      <c r="AI56" s="30">
        <f t="shared" ref="AI56:AI59" si="73">AH56*D56</f>
        <v>0</v>
      </c>
      <c r="AK56" s="23">
        <v>0.0</v>
      </c>
      <c r="AL56" s="30">
        <f t="shared" ref="AL56:AL59" si="74">AK56*D56</f>
        <v>0</v>
      </c>
      <c r="AN56" s="23">
        <v>0.0</v>
      </c>
      <c r="AO56" s="30">
        <f t="shared" ref="AO56:AO59" si="75">AN56*D56</f>
        <v>0</v>
      </c>
      <c r="AQ56" s="23">
        <v>0.0</v>
      </c>
      <c r="AR56" s="30">
        <f t="shared" ref="AR56:AR59" si="76">AQ56*D56</f>
        <v>0</v>
      </c>
      <c r="AS56" s="23">
        <v>0.0</v>
      </c>
      <c r="AT56" s="30">
        <f t="shared" ref="AT56:AT68" si="77">AS56*D56</f>
        <v>0</v>
      </c>
      <c r="AU56" s="23">
        <v>0.0</v>
      </c>
    </row>
    <row r="57">
      <c r="A57" s="331" t="s">
        <v>666</v>
      </c>
      <c r="B57" s="332" t="s">
        <v>667</v>
      </c>
      <c r="C57" s="326">
        <v>0.0</v>
      </c>
      <c r="D57" s="23">
        <v>3.66</v>
      </c>
      <c r="E57" s="24">
        <v>0.0</v>
      </c>
      <c r="G57" s="23"/>
      <c r="H57" s="23"/>
      <c r="J57" s="23"/>
      <c r="K57" s="23"/>
      <c r="M57" s="23"/>
      <c r="N57" s="23"/>
      <c r="P57" s="23"/>
      <c r="Q57" s="23"/>
      <c r="S57" s="23"/>
      <c r="T57" s="30"/>
      <c r="V57" s="23">
        <v>0.0</v>
      </c>
      <c r="W57" s="24">
        <v>0.0</v>
      </c>
      <c r="Y57" s="23">
        <v>122.0</v>
      </c>
      <c r="Z57" s="30">
        <f>Y57*D57</f>
        <v>446.52</v>
      </c>
      <c r="AB57" s="23">
        <v>122.0</v>
      </c>
      <c r="AC57" s="30">
        <f t="shared" si="71"/>
        <v>446.52</v>
      </c>
      <c r="AE57" s="213">
        <v>104.0</v>
      </c>
      <c r="AF57" s="133">
        <f t="shared" si="72"/>
        <v>380.64</v>
      </c>
      <c r="AH57" s="23">
        <v>100.0</v>
      </c>
      <c r="AI57" s="30">
        <f t="shared" si="73"/>
        <v>366</v>
      </c>
      <c r="AK57" s="211">
        <v>95.0</v>
      </c>
      <c r="AL57" s="30">
        <f t="shared" si="74"/>
        <v>347.7</v>
      </c>
      <c r="AN57" s="211">
        <v>95.0</v>
      </c>
      <c r="AO57" s="30">
        <f t="shared" si="75"/>
        <v>347.7</v>
      </c>
      <c r="AQ57" s="315">
        <v>95.0</v>
      </c>
      <c r="AR57" s="30">
        <f t="shared" si="76"/>
        <v>347.7</v>
      </c>
      <c r="AS57" s="23">
        <v>0.0</v>
      </c>
      <c r="AT57" s="30">
        <f t="shared" si="77"/>
        <v>0</v>
      </c>
      <c r="AU57" s="23">
        <v>0.0</v>
      </c>
    </row>
    <row r="58">
      <c r="A58" s="331" t="s">
        <v>668</v>
      </c>
      <c r="B58" s="332" t="s">
        <v>669</v>
      </c>
      <c r="C58" s="326">
        <v>0.0</v>
      </c>
      <c r="D58" s="23">
        <v>4.46</v>
      </c>
      <c r="E58" s="24">
        <v>0.0</v>
      </c>
      <c r="G58" s="23"/>
      <c r="H58" s="23"/>
      <c r="J58" s="23"/>
      <c r="K58" s="23"/>
      <c r="M58" s="23"/>
      <c r="N58" s="23"/>
      <c r="P58" s="23"/>
      <c r="Q58" s="23"/>
      <c r="S58" s="23"/>
      <c r="T58" s="30"/>
      <c r="V58" s="23"/>
      <c r="W58" s="30"/>
      <c r="Y58" s="23"/>
      <c r="Z58" s="30"/>
      <c r="AB58" s="23"/>
      <c r="AC58" s="30"/>
      <c r="AE58" s="23"/>
      <c r="AH58" s="23">
        <v>48.0</v>
      </c>
      <c r="AI58" s="30">
        <f t="shared" si="73"/>
        <v>214.08</v>
      </c>
      <c r="AK58" s="213">
        <v>20.0</v>
      </c>
      <c r="AL58" s="30">
        <f t="shared" si="74"/>
        <v>89.2</v>
      </c>
      <c r="AN58" s="213">
        <v>18.0</v>
      </c>
      <c r="AO58" s="30">
        <f t="shared" si="75"/>
        <v>80.28</v>
      </c>
      <c r="AQ58" s="215">
        <v>17.0</v>
      </c>
      <c r="AR58" s="30">
        <f t="shared" si="76"/>
        <v>75.82</v>
      </c>
      <c r="AS58" s="23">
        <v>16.0</v>
      </c>
      <c r="AT58" s="30">
        <f t="shared" si="77"/>
        <v>71.36</v>
      </c>
      <c r="AU58" s="23">
        <v>16.0</v>
      </c>
    </row>
    <row r="59">
      <c r="A59" s="331" t="s">
        <v>235</v>
      </c>
      <c r="B59" s="332" t="s">
        <v>670</v>
      </c>
      <c r="C59" s="326">
        <v>0.0</v>
      </c>
      <c r="D59" s="23">
        <v>4.88</v>
      </c>
      <c r="E59" s="24">
        <v>0.0</v>
      </c>
      <c r="G59" s="23"/>
      <c r="H59" s="23"/>
      <c r="J59" s="23"/>
      <c r="K59" s="23"/>
      <c r="M59" s="23"/>
      <c r="N59" s="23"/>
      <c r="P59" s="23"/>
      <c r="Q59" s="23"/>
      <c r="S59" s="23"/>
      <c r="T59" s="30"/>
      <c r="V59" s="23">
        <v>12.0</v>
      </c>
      <c r="W59" s="30">
        <f>V59*D59</f>
        <v>58.56</v>
      </c>
      <c r="Y59" s="23">
        <v>0.0</v>
      </c>
      <c r="Z59" s="30">
        <f>Y59*D59</f>
        <v>0</v>
      </c>
      <c r="AB59" s="23">
        <v>0.0</v>
      </c>
      <c r="AC59" s="30">
        <f>AB59*D59</f>
        <v>0</v>
      </c>
      <c r="AE59" s="23">
        <v>0.0</v>
      </c>
      <c r="AF59" s="133">
        <f>AE59*D59</f>
        <v>0</v>
      </c>
      <c r="AH59" s="23">
        <v>0.0</v>
      </c>
      <c r="AI59" s="30">
        <f t="shared" si="73"/>
        <v>0</v>
      </c>
      <c r="AK59" s="23">
        <v>0.0</v>
      </c>
      <c r="AL59" s="30">
        <f t="shared" si="74"/>
        <v>0</v>
      </c>
      <c r="AN59" s="23">
        <v>0.0</v>
      </c>
      <c r="AO59" s="30">
        <f t="shared" si="75"/>
        <v>0</v>
      </c>
      <c r="AQ59" s="23">
        <v>0.0</v>
      </c>
      <c r="AR59" s="30">
        <f t="shared" si="76"/>
        <v>0</v>
      </c>
      <c r="AS59" s="23">
        <v>0.0</v>
      </c>
      <c r="AT59" s="30">
        <f t="shared" si="77"/>
        <v>0</v>
      </c>
      <c r="AU59" s="23">
        <v>0.0</v>
      </c>
    </row>
    <row r="60">
      <c r="A60" s="298" t="s">
        <v>671</v>
      </c>
      <c r="B60" s="299" t="s">
        <v>672</v>
      </c>
      <c r="C60" s="326">
        <v>0.0</v>
      </c>
      <c r="D60" s="23"/>
      <c r="E60" s="24"/>
      <c r="G60" s="23"/>
      <c r="H60" s="23"/>
      <c r="J60" s="23"/>
      <c r="K60" s="23"/>
      <c r="M60" s="23"/>
      <c r="N60" s="23"/>
      <c r="P60" s="23"/>
      <c r="Q60" s="23"/>
      <c r="S60" s="23"/>
      <c r="T60" s="30"/>
      <c r="V60" s="23"/>
      <c r="W60" s="30"/>
      <c r="Y60" s="211"/>
      <c r="Z60" s="30"/>
      <c r="AB60" s="23"/>
      <c r="AC60" s="30"/>
      <c r="AE60" s="23"/>
      <c r="AH60" s="211"/>
      <c r="AI60" s="30"/>
      <c r="AK60" s="315"/>
      <c r="AL60" s="30"/>
      <c r="AN60" s="315"/>
      <c r="AO60" s="30"/>
      <c r="AQ60" s="211"/>
      <c r="AR60" s="30"/>
      <c r="AS60" s="23">
        <v>54.0</v>
      </c>
      <c r="AT60" s="30">
        <f t="shared" si="77"/>
        <v>0</v>
      </c>
      <c r="AU60" s="23">
        <v>0.0</v>
      </c>
    </row>
    <row r="61">
      <c r="A61" s="324" t="s">
        <v>257</v>
      </c>
      <c r="B61" s="325" t="s">
        <v>673</v>
      </c>
      <c r="C61" s="326">
        <v>0.0</v>
      </c>
      <c r="D61" s="23">
        <v>2.73</v>
      </c>
      <c r="E61" s="24"/>
      <c r="G61" s="23"/>
      <c r="H61" s="23"/>
      <c r="J61" s="23"/>
      <c r="K61" s="23"/>
      <c r="M61" s="23"/>
      <c r="N61" s="23"/>
      <c r="P61" s="23"/>
      <c r="Q61" s="23"/>
      <c r="S61" s="23"/>
      <c r="T61" s="30"/>
      <c r="V61" s="23"/>
      <c r="W61" s="30"/>
      <c r="Y61" s="211"/>
      <c r="Z61" s="30"/>
      <c r="AB61" s="23"/>
      <c r="AC61" s="30"/>
      <c r="AE61" s="23">
        <v>37.0</v>
      </c>
      <c r="AF61" s="133">
        <f t="shared" ref="AF61:AF62" si="78">AE61*D61</f>
        <v>101.01</v>
      </c>
      <c r="AH61" s="211">
        <v>0.0</v>
      </c>
      <c r="AI61" s="30">
        <f t="shared" ref="AI61:AI62" si="79">AH61*D61</f>
        <v>0</v>
      </c>
      <c r="AK61" s="315">
        <v>10.0</v>
      </c>
      <c r="AL61" s="30">
        <f t="shared" ref="AL61:AL62" si="80">AK61*D61</f>
        <v>27.3</v>
      </c>
      <c r="AN61" s="315">
        <v>29.0</v>
      </c>
      <c r="AO61" s="30">
        <f t="shared" ref="AO61:AO62" si="81">AN61*D61</f>
        <v>79.17</v>
      </c>
      <c r="AQ61" s="211">
        <v>22.0</v>
      </c>
      <c r="AR61" s="30">
        <f t="shared" ref="AR61:AR62" si="82">AQ61*D61</f>
        <v>60.06</v>
      </c>
      <c r="AS61" s="210">
        <v>121.0</v>
      </c>
      <c r="AT61" s="30">
        <f t="shared" si="77"/>
        <v>330.33</v>
      </c>
      <c r="AU61" s="196">
        <v>120.0</v>
      </c>
    </row>
    <row r="62">
      <c r="A62" s="324" t="s">
        <v>257</v>
      </c>
      <c r="B62" s="325" t="s">
        <v>674</v>
      </c>
      <c r="C62" s="326">
        <v>0.0</v>
      </c>
      <c r="D62" s="23">
        <v>2.24</v>
      </c>
      <c r="E62" s="24">
        <v>0.0</v>
      </c>
      <c r="G62" s="23"/>
      <c r="H62" s="23"/>
      <c r="J62" s="23"/>
      <c r="K62" s="23"/>
      <c r="M62" s="23"/>
      <c r="N62" s="23"/>
      <c r="P62" s="23"/>
      <c r="Q62" s="23"/>
      <c r="S62" s="23"/>
      <c r="T62" s="30"/>
      <c r="V62" s="23">
        <v>300.0</v>
      </c>
      <c r="W62" s="30">
        <f>V62*D62</f>
        <v>672</v>
      </c>
      <c r="Y62" s="211">
        <v>12.0</v>
      </c>
      <c r="Z62" s="30">
        <f>Y62*D62</f>
        <v>26.88</v>
      </c>
      <c r="AB62" s="23">
        <v>0.0</v>
      </c>
      <c r="AC62" s="30">
        <f>AB62*D62</f>
        <v>0</v>
      </c>
      <c r="AE62" s="23">
        <v>18.0</v>
      </c>
      <c r="AF62" s="133">
        <f t="shared" si="78"/>
        <v>40.32</v>
      </c>
      <c r="AH62" s="213">
        <v>35.0</v>
      </c>
      <c r="AI62" s="30">
        <f t="shared" si="79"/>
        <v>78.4</v>
      </c>
      <c r="AK62" s="215">
        <v>30.0</v>
      </c>
      <c r="AL62" s="30">
        <f t="shared" si="80"/>
        <v>67.2</v>
      </c>
      <c r="AN62" s="215">
        <v>19.0</v>
      </c>
      <c r="AO62" s="30">
        <f t="shared" si="81"/>
        <v>42.56</v>
      </c>
      <c r="AQ62" s="213">
        <v>17.0</v>
      </c>
      <c r="AR62" s="30">
        <f t="shared" si="82"/>
        <v>38.08</v>
      </c>
      <c r="AS62" s="317">
        <v>12.0</v>
      </c>
      <c r="AT62" s="30">
        <f t="shared" si="77"/>
        <v>26.88</v>
      </c>
      <c r="AU62" s="297">
        <v>5.0</v>
      </c>
    </row>
    <row r="63">
      <c r="A63" s="298" t="s">
        <v>454</v>
      </c>
      <c r="B63" s="299" t="s">
        <v>675</v>
      </c>
      <c r="C63" s="326">
        <v>0.0</v>
      </c>
      <c r="D63" s="23">
        <v>0.78</v>
      </c>
      <c r="E63" s="24"/>
      <c r="G63" s="23"/>
      <c r="H63" s="23"/>
      <c r="J63" s="23"/>
      <c r="K63" s="23"/>
      <c r="M63" s="23"/>
      <c r="N63" s="23"/>
      <c r="P63" s="23"/>
      <c r="Q63" s="23"/>
      <c r="S63" s="23"/>
      <c r="T63" s="30"/>
      <c r="V63" s="23"/>
      <c r="W63" s="30"/>
      <c r="Y63" s="315"/>
      <c r="Z63" s="30"/>
      <c r="AB63" s="210"/>
      <c r="AC63" s="30"/>
      <c r="AE63" s="211"/>
      <c r="AH63" s="215"/>
      <c r="AI63" s="30"/>
      <c r="AK63" s="23"/>
      <c r="AL63" s="30"/>
      <c r="AN63" s="213"/>
      <c r="AO63" s="30"/>
      <c r="AQ63" s="23"/>
      <c r="AR63" s="30"/>
      <c r="AS63" s="210">
        <v>450.0</v>
      </c>
      <c r="AT63" s="30">
        <f t="shared" si="77"/>
        <v>351</v>
      </c>
      <c r="AU63" s="317">
        <v>90.0</v>
      </c>
    </row>
    <row r="64">
      <c r="A64" s="347" t="s">
        <v>454</v>
      </c>
      <c r="B64" s="348" t="s">
        <v>676</v>
      </c>
      <c r="C64" s="326">
        <v>0.0</v>
      </c>
      <c r="D64" s="23"/>
      <c r="E64" s="24"/>
      <c r="G64" s="23"/>
      <c r="H64" s="23"/>
      <c r="J64" s="23"/>
      <c r="K64" s="23"/>
      <c r="M64" s="23"/>
      <c r="N64" s="23"/>
      <c r="P64" s="23"/>
      <c r="Q64" s="23"/>
      <c r="S64" s="23"/>
      <c r="T64" s="30"/>
      <c r="V64" s="23"/>
      <c r="W64" s="30"/>
      <c r="Y64" s="315"/>
      <c r="Z64" s="30"/>
      <c r="AB64" s="210"/>
      <c r="AC64" s="30"/>
      <c r="AE64" s="211"/>
      <c r="AH64" s="215"/>
      <c r="AI64" s="30"/>
      <c r="AK64" s="23"/>
      <c r="AL64" s="30"/>
      <c r="AN64" s="213"/>
      <c r="AO64" s="30"/>
      <c r="AQ64" s="23"/>
      <c r="AR64" s="30"/>
      <c r="AS64" s="317">
        <v>52.0</v>
      </c>
      <c r="AT64" s="30">
        <f t="shared" si="77"/>
        <v>0</v>
      </c>
      <c r="AU64" s="297">
        <v>0.0</v>
      </c>
    </row>
    <row r="65">
      <c r="A65" s="331" t="s">
        <v>596</v>
      </c>
      <c r="B65" s="332" t="s">
        <v>677</v>
      </c>
      <c r="C65" s="326">
        <v>0.0</v>
      </c>
      <c r="D65" s="23">
        <v>6.99</v>
      </c>
      <c r="E65" s="24">
        <v>0.0</v>
      </c>
      <c r="G65" s="23">
        <v>0.0</v>
      </c>
      <c r="H65" s="23">
        <v>0.0</v>
      </c>
      <c r="J65" s="23">
        <v>0.0</v>
      </c>
      <c r="K65" s="23">
        <v>0.0</v>
      </c>
      <c r="M65" s="23">
        <v>0.0</v>
      </c>
      <c r="N65" s="23">
        <v>0.0</v>
      </c>
      <c r="P65" s="23">
        <v>0.0</v>
      </c>
      <c r="Q65" s="23">
        <v>0.0</v>
      </c>
      <c r="S65" s="23">
        <v>143.0</v>
      </c>
      <c r="T65" s="30">
        <f t="shared" ref="T65:T66" si="83">S65*D65</f>
        <v>999.57</v>
      </c>
      <c r="V65" s="23">
        <v>142.0</v>
      </c>
      <c r="W65" s="30">
        <f t="shared" ref="W65:W67" si="84">V65*D65</f>
        <v>992.58</v>
      </c>
      <c r="Y65" s="213">
        <v>141.0</v>
      </c>
      <c r="Z65" s="30">
        <f t="shared" ref="Z65:Z67" si="85">Y65*D65</f>
        <v>985.59</v>
      </c>
      <c r="AB65" s="210">
        <v>137.0</v>
      </c>
      <c r="AC65" s="30">
        <f t="shared" ref="AC65:AC67" si="86">AB65*D65</f>
        <v>957.63</v>
      </c>
      <c r="AE65" s="211">
        <v>137.0</v>
      </c>
      <c r="AF65" s="133">
        <f t="shared" ref="AF65:AF67" si="87">AE65*D65</f>
        <v>957.63</v>
      </c>
      <c r="AH65" s="215">
        <v>131.0</v>
      </c>
      <c r="AI65" s="30">
        <f t="shared" ref="AI65:AI67" si="88">AH65*D65</f>
        <v>915.69</v>
      </c>
      <c r="AK65" s="23">
        <v>128.0</v>
      </c>
      <c r="AL65" s="30">
        <f t="shared" ref="AL65:AL67" si="89">AK65*D65</f>
        <v>894.72</v>
      </c>
      <c r="AN65" s="213">
        <v>128.0</v>
      </c>
      <c r="AO65" s="30">
        <f t="shared" ref="AO65:AO67" si="90">AN65*D65</f>
        <v>894.72</v>
      </c>
      <c r="AQ65" s="23">
        <v>126.0</v>
      </c>
      <c r="AR65" s="30">
        <f t="shared" ref="AR65:AR67" si="91">AQ65*D65</f>
        <v>880.74</v>
      </c>
      <c r="AS65" s="297">
        <v>126.0</v>
      </c>
      <c r="AT65" s="30">
        <f t="shared" si="77"/>
        <v>880.74</v>
      </c>
      <c r="AU65" s="317">
        <v>123.0</v>
      </c>
    </row>
    <row r="66">
      <c r="A66" s="327" t="s">
        <v>678</v>
      </c>
      <c r="B66" s="328" t="s">
        <v>679</v>
      </c>
      <c r="C66" s="326">
        <v>69.0</v>
      </c>
      <c r="D66" s="23">
        <v>2.21</v>
      </c>
      <c r="E66" s="30">
        <f>C66*D66</f>
        <v>152.49</v>
      </c>
      <c r="G66" s="23">
        <v>65.0</v>
      </c>
      <c r="H66" s="30">
        <f>G66*D66</f>
        <v>143.65</v>
      </c>
      <c r="J66" s="23">
        <v>64.0</v>
      </c>
      <c r="K66" s="133">
        <f>J66*D66</f>
        <v>141.44</v>
      </c>
      <c r="M66" s="294">
        <v>63.0</v>
      </c>
      <c r="N66" s="30">
        <f>M66*D66</f>
        <v>139.23</v>
      </c>
      <c r="P66" s="23">
        <v>63.0</v>
      </c>
      <c r="Q66" s="30">
        <f>P66*D66</f>
        <v>139.23</v>
      </c>
      <c r="S66" s="23">
        <v>63.0</v>
      </c>
      <c r="T66" s="30">
        <f t="shared" si="83"/>
        <v>139.23</v>
      </c>
      <c r="V66" s="23">
        <v>63.0</v>
      </c>
      <c r="W66" s="30">
        <f t="shared" si="84"/>
        <v>139.23</v>
      </c>
      <c r="Y66" s="215">
        <v>63.0</v>
      </c>
      <c r="Z66" s="30">
        <f t="shared" si="85"/>
        <v>139.23</v>
      </c>
      <c r="AB66" s="317">
        <v>63.0</v>
      </c>
      <c r="AC66" s="30">
        <f t="shared" si="86"/>
        <v>139.23</v>
      </c>
      <c r="AE66" s="213">
        <v>63.0</v>
      </c>
      <c r="AF66" s="133">
        <f t="shared" si="87"/>
        <v>139.23</v>
      </c>
      <c r="AH66" s="213">
        <v>63.0</v>
      </c>
      <c r="AI66" s="30">
        <f t="shared" si="88"/>
        <v>139.23</v>
      </c>
      <c r="AK66" s="211">
        <v>63.0</v>
      </c>
      <c r="AL66" s="30">
        <f t="shared" si="89"/>
        <v>139.23</v>
      </c>
      <c r="AN66" s="215">
        <v>63.0</v>
      </c>
      <c r="AO66" s="30">
        <f t="shared" si="90"/>
        <v>139.23</v>
      </c>
      <c r="AQ66" s="315">
        <v>63.0</v>
      </c>
      <c r="AR66" s="30">
        <f t="shared" si="91"/>
        <v>139.23</v>
      </c>
      <c r="AS66" s="317">
        <v>57.0</v>
      </c>
      <c r="AT66" s="30">
        <f t="shared" si="77"/>
        <v>125.97</v>
      </c>
      <c r="AU66" s="297">
        <v>60.0</v>
      </c>
    </row>
    <row r="67">
      <c r="A67" s="331" t="s">
        <v>257</v>
      </c>
      <c r="B67" s="332" t="s">
        <v>680</v>
      </c>
      <c r="C67" s="323">
        <v>0.0</v>
      </c>
      <c r="D67" s="23">
        <v>2.112</v>
      </c>
      <c r="E67" s="24">
        <v>0.0</v>
      </c>
      <c r="G67" s="23"/>
      <c r="H67" s="30"/>
      <c r="J67" s="23"/>
      <c r="M67" s="294"/>
      <c r="N67" s="30"/>
      <c r="P67" s="315"/>
      <c r="Q67" s="30"/>
      <c r="S67" s="315"/>
      <c r="T67" s="30"/>
      <c r="V67" s="211">
        <v>64.0</v>
      </c>
      <c r="W67" s="30">
        <f t="shared" si="84"/>
        <v>135.168</v>
      </c>
      <c r="Y67" s="213">
        <v>30.0</v>
      </c>
      <c r="Z67" s="30">
        <f t="shared" si="85"/>
        <v>63.36</v>
      </c>
      <c r="AB67" s="297">
        <v>22.0</v>
      </c>
      <c r="AC67" s="30">
        <f t="shared" si="86"/>
        <v>46.464</v>
      </c>
      <c r="AE67" s="215">
        <v>8.0</v>
      </c>
      <c r="AF67" s="133">
        <f t="shared" si="87"/>
        <v>16.896</v>
      </c>
      <c r="AH67" s="215">
        <v>26.0</v>
      </c>
      <c r="AI67" s="30">
        <f t="shared" si="88"/>
        <v>54.912</v>
      </c>
      <c r="AK67" s="213">
        <v>21.0</v>
      </c>
      <c r="AL67" s="30">
        <f t="shared" si="89"/>
        <v>44.352</v>
      </c>
      <c r="AN67" s="213">
        <v>21.0</v>
      </c>
      <c r="AO67" s="30">
        <f t="shared" si="90"/>
        <v>44.352</v>
      </c>
      <c r="AQ67" s="215">
        <v>21.0</v>
      </c>
      <c r="AR67" s="30">
        <f t="shared" si="91"/>
        <v>44.352</v>
      </c>
      <c r="AS67" s="297">
        <v>20.0</v>
      </c>
      <c r="AT67" s="30">
        <f t="shared" si="77"/>
        <v>42.24</v>
      </c>
      <c r="AU67" s="317">
        <v>20.0</v>
      </c>
    </row>
    <row r="68">
      <c r="A68" s="289" t="s">
        <v>218</v>
      </c>
      <c r="B68" s="290" t="s">
        <v>681</v>
      </c>
      <c r="C68" s="323">
        <v>0.0</v>
      </c>
      <c r="D68" s="23"/>
      <c r="E68" s="24"/>
      <c r="G68" s="23"/>
      <c r="H68" s="30"/>
      <c r="J68" s="23"/>
      <c r="M68" s="294"/>
      <c r="N68" s="30"/>
      <c r="P68" s="315"/>
      <c r="Q68" s="30"/>
      <c r="S68" s="315"/>
      <c r="T68" s="30"/>
      <c r="V68" s="315"/>
      <c r="W68" s="30"/>
      <c r="Y68" s="215"/>
      <c r="Z68" s="30"/>
      <c r="AB68" s="23"/>
      <c r="AC68" s="30"/>
      <c r="AE68" s="23"/>
      <c r="AH68" s="23"/>
      <c r="AI68" s="30"/>
      <c r="AK68" s="215"/>
      <c r="AL68" s="30"/>
      <c r="AN68" s="215"/>
      <c r="AO68" s="30"/>
      <c r="AQ68" s="23"/>
      <c r="AR68" s="30"/>
      <c r="AS68" s="23">
        <v>500.0</v>
      </c>
      <c r="AT68" s="30">
        <f t="shared" si="77"/>
        <v>0</v>
      </c>
      <c r="AU68" s="297">
        <v>0.0</v>
      </c>
    </row>
    <row r="69">
      <c r="A69" s="289" t="s">
        <v>218</v>
      </c>
      <c r="B69" s="290" t="s">
        <v>681</v>
      </c>
      <c r="C69" s="323"/>
      <c r="D69" s="23"/>
      <c r="E69" s="24"/>
      <c r="G69" s="23"/>
      <c r="H69" s="30"/>
      <c r="J69" s="23"/>
      <c r="M69" s="294"/>
      <c r="N69" s="30"/>
      <c r="P69" s="315"/>
      <c r="Q69" s="30"/>
      <c r="S69" s="315"/>
      <c r="T69" s="30"/>
      <c r="V69" s="315"/>
      <c r="W69" s="30"/>
      <c r="Y69" s="215"/>
      <c r="Z69" s="30"/>
      <c r="AB69" s="23"/>
      <c r="AC69" s="30"/>
      <c r="AE69" s="23"/>
      <c r="AH69" s="23"/>
      <c r="AI69" s="30"/>
      <c r="AK69" s="215"/>
      <c r="AL69" s="30"/>
      <c r="AN69" s="215"/>
      <c r="AO69" s="30"/>
      <c r="AQ69" s="23"/>
      <c r="AR69" s="30"/>
      <c r="AS69" s="23"/>
      <c r="AT69" s="30"/>
      <c r="AU69" s="23">
        <v>15.0</v>
      </c>
    </row>
    <row r="70">
      <c r="A70" s="347" t="s">
        <v>218</v>
      </c>
      <c r="B70" s="348" t="s">
        <v>491</v>
      </c>
      <c r="C70" s="323"/>
      <c r="D70" s="23"/>
      <c r="E70" s="24"/>
      <c r="G70" s="23"/>
      <c r="H70" s="30"/>
      <c r="J70" s="23"/>
      <c r="M70" s="294"/>
      <c r="N70" s="30"/>
      <c r="P70" s="315"/>
      <c r="Q70" s="30"/>
      <c r="S70" s="315"/>
      <c r="T70" s="30"/>
      <c r="V70" s="315"/>
      <c r="W70" s="30"/>
      <c r="Y70" s="215"/>
      <c r="Z70" s="30"/>
      <c r="AB70" s="23"/>
      <c r="AC70" s="30"/>
      <c r="AE70" s="23"/>
      <c r="AH70" s="23"/>
      <c r="AI70" s="30"/>
      <c r="AK70" s="215"/>
      <c r="AL70" s="30"/>
      <c r="AN70" s="215"/>
      <c r="AO70" s="30"/>
      <c r="AQ70" s="23"/>
      <c r="AR70" s="30"/>
      <c r="AS70" s="23"/>
      <c r="AT70" s="30"/>
      <c r="AU70" s="317">
        <v>34.0</v>
      </c>
    </row>
    <row r="71">
      <c r="A71" s="341" t="s">
        <v>218</v>
      </c>
      <c r="B71" s="342" t="s">
        <v>682</v>
      </c>
      <c r="C71" s="323">
        <v>0.0</v>
      </c>
      <c r="D71" s="23">
        <v>1.41</v>
      </c>
      <c r="E71" s="24">
        <v>0.0</v>
      </c>
      <c r="G71" s="23"/>
      <c r="H71" s="30"/>
      <c r="J71" s="23"/>
      <c r="M71" s="294"/>
      <c r="N71" s="30"/>
      <c r="P71" s="315"/>
      <c r="Q71" s="30"/>
      <c r="S71" s="315"/>
      <c r="T71" s="30"/>
      <c r="V71" s="213">
        <v>155.0</v>
      </c>
      <c r="W71" s="30">
        <f t="shared" ref="W71:W73" si="92">V71*D71</f>
        <v>218.55</v>
      </c>
      <c r="Y71" s="215">
        <v>11.0</v>
      </c>
      <c r="Z71" s="30">
        <f t="shared" ref="Z71:Z73" si="93">Y71*D71</f>
        <v>15.51</v>
      </c>
      <c r="AB71" s="23">
        <v>0.0</v>
      </c>
      <c r="AC71" s="30">
        <f t="shared" ref="AC71:AC73" si="94">AB71*D71</f>
        <v>0</v>
      </c>
      <c r="AE71" s="23">
        <v>0.0</v>
      </c>
      <c r="AF71" s="133">
        <f t="shared" ref="AF71:AF73" si="95">AE71*D71</f>
        <v>0</v>
      </c>
      <c r="AH71" s="23">
        <v>0.0</v>
      </c>
      <c r="AI71" s="30">
        <f t="shared" ref="AI71:AI74" si="96">AH71*D71</f>
        <v>0</v>
      </c>
      <c r="AK71" s="215">
        <v>2.0</v>
      </c>
      <c r="AL71" s="30">
        <f t="shared" ref="AL71:AL74" si="97">AK71*D71</f>
        <v>2.82</v>
      </c>
      <c r="AN71" s="215">
        <v>0.0</v>
      </c>
      <c r="AO71" s="30">
        <f t="shared" ref="AO71:AO74" si="98">AN71*D71</f>
        <v>0</v>
      </c>
      <c r="AQ71" s="23">
        <v>0.0</v>
      </c>
      <c r="AR71" s="30">
        <f t="shared" ref="AR71:AR123" si="99">AQ71*D71</f>
        <v>0</v>
      </c>
      <c r="AS71" s="23">
        <v>0.0</v>
      </c>
      <c r="AT71" s="30">
        <f t="shared" ref="AT71:AT123" si="100">AS71*D71</f>
        <v>0</v>
      </c>
      <c r="AU71" s="23">
        <v>0.0</v>
      </c>
    </row>
    <row r="72">
      <c r="A72" s="321" t="s">
        <v>683</v>
      </c>
      <c r="B72" s="322" t="s">
        <v>684</v>
      </c>
      <c r="C72" s="323">
        <v>335.0</v>
      </c>
      <c r="D72" s="23">
        <v>3.43</v>
      </c>
      <c r="E72" s="30">
        <f t="shared" ref="E72:E73" si="101">C72*D72</f>
        <v>1149.05</v>
      </c>
      <c r="G72" s="23">
        <v>335.0</v>
      </c>
      <c r="H72" s="30">
        <f t="shared" ref="H72:H73" si="102">G72*D72</f>
        <v>1149.05</v>
      </c>
      <c r="J72" s="23">
        <v>346.0</v>
      </c>
      <c r="K72" s="133">
        <f t="shared" ref="K72:K73" si="103">J72*D72</f>
        <v>1186.78</v>
      </c>
      <c r="M72" s="294">
        <v>346.0</v>
      </c>
      <c r="N72" s="30">
        <f t="shared" ref="N72:N73" si="104">M72*D72</f>
        <v>1186.78</v>
      </c>
      <c r="P72" s="315">
        <v>343.0</v>
      </c>
      <c r="Q72" s="30">
        <f t="shared" ref="Q72:Q73" si="105">P72*D72</f>
        <v>1176.49</v>
      </c>
      <c r="S72" s="315">
        <v>339.0</v>
      </c>
      <c r="T72" s="30">
        <f t="shared" ref="T72:T73" si="106">S72*D72</f>
        <v>1162.77</v>
      </c>
      <c r="V72" s="23">
        <v>322.0</v>
      </c>
      <c r="W72" s="30">
        <f t="shared" si="92"/>
        <v>1104.46</v>
      </c>
      <c r="Y72" s="211">
        <v>319.0</v>
      </c>
      <c r="Z72" s="30">
        <f t="shared" si="93"/>
        <v>1094.17</v>
      </c>
      <c r="AB72" s="23">
        <v>310.0</v>
      </c>
      <c r="AC72" s="30">
        <f t="shared" si="94"/>
        <v>1063.3</v>
      </c>
      <c r="AE72" s="211">
        <v>300.0</v>
      </c>
      <c r="AF72" s="133">
        <f t="shared" si="95"/>
        <v>1029</v>
      </c>
      <c r="AH72" s="315">
        <v>297.0</v>
      </c>
      <c r="AI72" s="30">
        <f t="shared" si="96"/>
        <v>1018.71</v>
      </c>
      <c r="AK72" s="315">
        <v>272.0</v>
      </c>
      <c r="AL72" s="30">
        <f t="shared" si="97"/>
        <v>932.96</v>
      </c>
      <c r="AN72" s="211">
        <v>272.0</v>
      </c>
      <c r="AO72" s="30">
        <f t="shared" si="98"/>
        <v>932.96</v>
      </c>
      <c r="AQ72" s="211">
        <v>267.0</v>
      </c>
      <c r="AR72" s="30">
        <f t="shared" si="99"/>
        <v>915.81</v>
      </c>
      <c r="AS72" s="23">
        <v>62.0</v>
      </c>
      <c r="AT72" s="30">
        <f t="shared" si="100"/>
        <v>212.66</v>
      </c>
      <c r="AU72" s="23">
        <v>49.0</v>
      </c>
    </row>
    <row r="73">
      <c r="A73" s="327" t="s">
        <v>685</v>
      </c>
      <c r="B73" s="328" t="s">
        <v>686</v>
      </c>
      <c r="C73" s="326">
        <v>50.0</v>
      </c>
      <c r="D73" s="314">
        <v>2.2415</v>
      </c>
      <c r="E73" s="30">
        <f t="shared" si="101"/>
        <v>112.075</v>
      </c>
      <c r="G73" s="23">
        <v>13.0</v>
      </c>
      <c r="H73" s="30">
        <f t="shared" si="102"/>
        <v>29.1395</v>
      </c>
      <c r="J73" s="23">
        <v>9.0</v>
      </c>
      <c r="K73" s="133">
        <f t="shared" si="103"/>
        <v>20.1735</v>
      </c>
      <c r="M73" s="294">
        <v>9.0</v>
      </c>
      <c r="N73" s="30">
        <f t="shared" si="104"/>
        <v>20.1735</v>
      </c>
      <c r="P73" s="23">
        <v>9.0</v>
      </c>
      <c r="Q73" s="30">
        <f t="shared" si="105"/>
        <v>20.1735</v>
      </c>
      <c r="S73" s="215">
        <v>8.0</v>
      </c>
      <c r="T73" s="30">
        <f t="shared" si="106"/>
        <v>17.932</v>
      </c>
      <c r="V73" s="23">
        <v>0.0</v>
      </c>
      <c r="W73" s="30">
        <f t="shared" si="92"/>
        <v>0</v>
      </c>
      <c r="Y73" s="213">
        <v>7.0</v>
      </c>
      <c r="Z73" s="30">
        <f t="shared" si="93"/>
        <v>15.6905</v>
      </c>
      <c r="AB73" s="210">
        <v>7.0</v>
      </c>
      <c r="AC73" s="30">
        <f t="shared" si="94"/>
        <v>15.6905</v>
      </c>
      <c r="AE73" s="213">
        <v>7.0</v>
      </c>
      <c r="AF73" s="133">
        <f t="shared" si="95"/>
        <v>15.6905</v>
      </c>
      <c r="AH73" s="211">
        <v>7.0</v>
      </c>
      <c r="AI73" s="30">
        <f t="shared" si="96"/>
        <v>15.6905</v>
      </c>
      <c r="AK73" s="215">
        <v>6.0</v>
      </c>
      <c r="AL73" s="30">
        <f t="shared" si="97"/>
        <v>13.449</v>
      </c>
      <c r="AN73" s="213">
        <v>6.0</v>
      </c>
      <c r="AO73" s="30">
        <f t="shared" si="98"/>
        <v>13.449</v>
      </c>
      <c r="AQ73" s="213">
        <v>6.0</v>
      </c>
      <c r="AR73" s="30">
        <f t="shared" si="99"/>
        <v>13.449</v>
      </c>
      <c r="AS73" s="23">
        <v>0.0</v>
      </c>
      <c r="AT73" s="30">
        <f t="shared" si="100"/>
        <v>0</v>
      </c>
      <c r="AU73" s="23">
        <v>0.0</v>
      </c>
    </row>
    <row r="74">
      <c r="A74" s="324" t="s">
        <v>687</v>
      </c>
      <c r="B74" s="325" t="s">
        <v>688</v>
      </c>
      <c r="C74" s="326">
        <v>0.0</v>
      </c>
      <c r="D74" s="23">
        <v>14.9</v>
      </c>
      <c r="E74" s="24">
        <v>0.0</v>
      </c>
      <c r="G74" s="337"/>
      <c r="H74" s="30"/>
      <c r="J74" s="23"/>
      <c r="M74" s="211"/>
      <c r="N74" s="30"/>
      <c r="P74" s="23"/>
      <c r="Q74" s="30"/>
      <c r="S74" s="213"/>
      <c r="T74" s="30"/>
      <c r="V74" s="23"/>
      <c r="W74" s="30"/>
      <c r="Y74" s="215"/>
      <c r="Z74" s="30"/>
      <c r="AB74" s="196"/>
      <c r="AC74" s="30"/>
      <c r="AE74" s="215"/>
      <c r="AH74" s="211">
        <v>51.0</v>
      </c>
      <c r="AI74" s="30">
        <f t="shared" si="96"/>
        <v>759.9</v>
      </c>
      <c r="AK74" s="213">
        <v>39.0</v>
      </c>
      <c r="AL74" s="30">
        <f t="shared" si="97"/>
        <v>581.1</v>
      </c>
      <c r="AN74" s="215">
        <v>36.0</v>
      </c>
      <c r="AO74" s="30">
        <f t="shared" si="98"/>
        <v>536.4</v>
      </c>
      <c r="AQ74" s="215">
        <v>35.0</v>
      </c>
      <c r="AR74" s="30">
        <f t="shared" si="99"/>
        <v>521.5</v>
      </c>
      <c r="AS74" s="196">
        <v>28.0</v>
      </c>
      <c r="AT74" s="30">
        <f t="shared" si="100"/>
        <v>417.2</v>
      </c>
      <c r="AU74" s="196">
        <v>28.0</v>
      </c>
    </row>
    <row r="75">
      <c r="A75" s="324" t="s">
        <v>689</v>
      </c>
      <c r="B75" s="325" t="s">
        <v>690</v>
      </c>
      <c r="C75" s="326">
        <v>0.0</v>
      </c>
      <c r="D75" s="23"/>
      <c r="E75" s="24"/>
      <c r="G75" s="337"/>
      <c r="H75" s="30"/>
      <c r="J75" s="23"/>
      <c r="M75" s="211"/>
      <c r="N75" s="30"/>
      <c r="P75" s="23"/>
      <c r="Q75" s="30"/>
      <c r="S75" s="213"/>
      <c r="T75" s="30"/>
      <c r="V75" s="23"/>
      <c r="W75" s="30"/>
      <c r="Y75" s="215"/>
      <c r="Z75" s="30"/>
      <c r="AB75" s="196"/>
      <c r="AC75" s="30"/>
      <c r="AE75" s="215"/>
      <c r="AH75" s="211"/>
      <c r="AI75" s="30"/>
      <c r="AK75" s="215"/>
      <c r="AL75" s="30"/>
      <c r="AN75" s="213"/>
      <c r="AO75" s="30"/>
      <c r="AQ75" s="315">
        <v>100.0</v>
      </c>
      <c r="AR75" s="30">
        <f t="shared" si="99"/>
        <v>0</v>
      </c>
      <c r="AS75" s="297">
        <v>44.0</v>
      </c>
      <c r="AT75" s="30">
        <f t="shared" si="100"/>
        <v>0</v>
      </c>
      <c r="AU75" s="297">
        <v>15.0</v>
      </c>
    </row>
    <row r="76">
      <c r="A76" s="331" t="s">
        <v>691</v>
      </c>
      <c r="B76" s="332" t="s">
        <v>692</v>
      </c>
      <c r="C76" s="326">
        <v>0.0</v>
      </c>
      <c r="D76" s="23">
        <v>3.38</v>
      </c>
      <c r="E76" s="24">
        <v>0.0</v>
      </c>
      <c r="G76" s="337"/>
      <c r="H76" s="30"/>
      <c r="J76" s="23"/>
      <c r="M76" s="211"/>
      <c r="N76" s="30"/>
      <c r="P76" s="23"/>
      <c r="Q76" s="30"/>
      <c r="S76" s="213"/>
      <c r="T76" s="30"/>
      <c r="V76" s="23"/>
      <c r="W76" s="30"/>
      <c r="Y76" s="215">
        <v>127.0</v>
      </c>
      <c r="Z76" s="30">
        <f>Y76*D76</f>
        <v>429.26</v>
      </c>
      <c r="AB76" s="317">
        <v>125.0</v>
      </c>
      <c r="AC76" s="30">
        <f>AB76*D76</f>
        <v>422.5</v>
      </c>
      <c r="AE76" s="215">
        <v>115.0</v>
      </c>
      <c r="AF76" s="133">
        <f>AE76*D76</f>
        <v>388.7</v>
      </c>
      <c r="AH76" s="211">
        <v>113.0</v>
      </c>
      <c r="AI76" s="30">
        <f>AH76*D76</f>
        <v>381.94</v>
      </c>
      <c r="AK76" s="215">
        <v>113.0</v>
      </c>
      <c r="AL76" s="30">
        <f t="shared" ref="AL76:AL95" si="107">AK76*D76</f>
        <v>381.94</v>
      </c>
      <c r="AN76" s="213">
        <v>112.0</v>
      </c>
      <c r="AO76" s="30">
        <f t="shared" ref="AO76:AO114" si="108">AN76*D76</f>
        <v>378.56</v>
      </c>
      <c r="AQ76" s="215">
        <v>112.0</v>
      </c>
      <c r="AR76" s="30">
        <f t="shared" si="99"/>
        <v>378.56</v>
      </c>
      <c r="AS76" s="317">
        <v>0.0</v>
      </c>
      <c r="AT76" s="30">
        <f t="shared" si="100"/>
        <v>0</v>
      </c>
      <c r="AU76" s="23">
        <v>0.0</v>
      </c>
    </row>
    <row r="77">
      <c r="A77" s="324" t="s">
        <v>691</v>
      </c>
      <c r="B77" s="325" t="s">
        <v>693</v>
      </c>
      <c r="C77" s="326"/>
      <c r="D77" s="23"/>
      <c r="E77" s="24"/>
      <c r="G77" s="337"/>
      <c r="H77" s="30"/>
      <c r="J77" s="23"/>
      <c r="M77" s="211"/>
      <c r="N77" s="30"/>
      <c r="P77" s="23"/>
      <c r="Q77" s="30"/>
      <c r="S77" s="213"/>
      <c r="T77" s="30"/>
      <c r="V77" s="23"/>
      <c r="W77" s="30"/>
      <c r="Y77" s="23"/>
      <c r="Z77" s="30"/>
      <c r="AB77" s="23"/>
      <c r="AC77" s="30"/>
      <c r="AE77" s="23"/>
      <c r="AH77" s="23"/>
      <c r="AI77" s="30"/>
      <c r="AK77" s="315">
        <v>25.0</v>
      </c>
      <c r="AL77" s="30">
        <f t="shared" si="107"/>
        <v>0</v>
      </c>
      <c r="AN77" s="215">
        <v>20.0</v>
      </c>
      <c r="AO77" s="30">
        <f t="shared" si="108"/>
        <v>0</v>
      </c>
      <c r="AQ77" s="213">
        <v>17.0</v>
      </c>
      <c r="AR77" s="30">
        <f t="shared" si="99"/>
        <v>0</v>
      </c>
      <c r="AS77" s="297">
        <v>14.0</v>
      </c>
      <c r="AT77" s="30">
        <f t="shared" si="100"/>
        <v>0</v>
      </c>
      <c r="AU77" s="196">
        <v>17.0</v>
      </c>
    </row>
    <row r="78">
      <c r="A78" s="329" t="s">
        <v>691</v>
      </c>
      <c r="B78" s="330" t="s">
        <v>693</v>
      </c>
      <c r="C78" s="326"/>
      <c r="D78" s="23"/>
      <c r="E78" s="24"/>
      <c r="G78" s="337"/>
      <c r="H78" s="30"/>
      <c r="J78" s="23"/>
      <c r="M78" s="211"/>
      <c r="N78" s="30"/>
      <c r="P78" s="23"/>
      <c r="Q78" s="30"/>
      <c r="S78" s="213"/>
      <c r="T78" s="30"/>
      <c r="V78" s="23"/>
      <c r="W78" s="30"/>
      <c r="Y78" s="23"/>
      <c r="Z78" s="30"/>
      <c r="AB78" s="23"/>
      <c r="AC78" s="30"/>
      <c r="AE78" s="23"/>
      <c r="AH78" s="23"/>
      <c r="AI78" s="30"/>
      <c r="AK78" s="215">
        <v>7.0</v>
      </c>
      <c r="AL78" s="30">
        <f t="shared" si="107"/>
        <v>0</v>
      </c>
      <c r="AN78" s="23">
        <v>0.0</v>
      </c>
      <c r="AO78" s="30">
        <f t="shared" si="108"/>
        <v>0</v>
      </c>
      <c r="AQ78" s="23">
        <v>0.0</v>
      </c>
      <c r="AR78" s="30">
        <f t="shared" si="99"/>
        <v>0</v>
      </c>
      <c r="AS78" s="23">
        <v>0.0</v>
      </c>
      <c r="AT78" s="30">
        <f t="shared" si="100"/>
        <v>0</v>
      </c>
      <c r="AU78" s="23">
        <v>0.0</v>
      </c>
    </row>
    <row r="79">
      <c r="A79" s="324" t="s">
        <v>694</v>
      </c>
      <c r="B79" s="325" t="s">
        <v>695</v>
      </c>
      <c r="C79" s="326">
        <v>0.0</v>
      </c>
      <c r="D79" s="23">
        <v>3.19</v>
      </c>
      <c r="E79" s="24">
        <v>0.0</v>
      </c>
      <c r="G79" s="337"/>
      <c r="H79" s="30"/>
      <c r="J79" s="23"/>
      <c r="M79" s="211"/>
      <c r="N79" s="30"/>
      <c r="P79" s="23"/>
      <c r="Q79" s="30"/>
      <c r="S79" s="213"/>
      <c r="T79" s="30"/>
      <c r="V79" s="23">
        <v>8.0</v>
      </c>
      <c r="W79" s="30">
        <f>V79*D79</f>
        <v>25.52</v>
      </c>
      <c r="Y79" s="23">
        <v>0.0</v>
      </c>
      <c r="Z79" s="30">
        <f>Y79*D79</f>
        <v>0</v>
      </c>
      <c r="AB79" s="23">
        <v>0.0</v>
      </c>
      <c r="AC79" s="30">
        <f t="shared" ref="AC79:AC81" si="109">AB79*D79</f>
        <v>0</v>
      </c>
      <c r="AE79" s="23">
        <v>0.0</v>
      </c>
      <c r="AF79" s="133">
        <f t="shared" ref="AF79:AF81" si="110">AE79*D79</f>
        <v>0</v>
      </c>
      <c r="AH79" s="23">
        <v>0.0</v>
      </c>
      <c r="AI79" s="30">
        <f t="shared" ref="AI79:AI81" si="111">AH79*D79</f>
        <v>0</v>
      </c>
      <c r="AK79" s="23">
        <v>0.0</v>
      </c>
      <c r="AL79" s="30">
        <f t="shared" si="107"/>
        <v>0</v>
      </c>
      <c r="AN79" s="23">
        <v>0.0</v>
      </c>
      <c r="AO79" s="30">
        <f t="shared" si="108"/>
        <v>0</v>
      </c>
      <c r="AQ79" s="23">
        <v>0.0</v>
      </c>
      <c r="AR79" s="30">
        <f t="shared" si="99"/>
        <v>0</v>
      </c>
      <c r="AS79" s="23">
        <v>0.0</v>
      </c>
      <c r="AT79" s="30">
        <f t="shared" si="100"/>
        <v>0</v>
      </c>
      <c r="AU79" s="23">
        <v>0.0</v>
      </c>
    </row>
    <row r="80">
      <c r="A80" s="298" t="s">
        <v>696</v>
      </c>
      <c r="B80" s="299" t="s">
        <v>697</v>
      </c>
      <c r="C80" s="326">
        <v>0.0</v>
      </c>
      <c r="D80" s="23">
        <v>4.97</v>
      </c>
      <c r="E80" s="30"/>
      <c r="G80" s="337"/>
      <c r="H80" s="30"/>
      <c r="J80" s="23"/>
      <c r="M80" s="211"/>
      <c r="N80" s="30"/>
      <c r="P80" s="23"/>
      <c r="Q80" s="30"/>
      <c r="S80" s="213"/>
      <c r="T80" s="30"/>
      <c r="V80" s="211"/>
      <c r="W80" s="30"/>
      <c r="Y80" s="315">
        <v>0.0</v>
      </c>
      <c r="Z80" s="24">
        <v>0.0</v>
      </c>
      <c r="AB80" s="210">
        <v>80.0</v>
      </c>
      <c r="AC80" s="30">
        <f t="shared" si="109"/>
        <v>397.6</v>
      </c>
      <c r="AE80" s="315">
        <v>88.0</v>
      </c>
      <c r="AF80" s="133">
        <f t="shared" si="110"/>
        <v>437.36</v>
      </c>
      <c r="AH80" s="315">
        <v>83.0</v>
      </c>
      <c r="AI80" s="30">
        <f t="shared" si="111"/>
        <v>412.51</v>
      </c>
      <c r="AK80" s="315">
        <v>67.0</v>
      </c>
      <c r="AL80" s="30">
        <f t="shared" si="107"/>
        <v>332.99</v>
      </c>
      <c r="AN80" s="315">
        <v>58.0</v>
      </c>
      <c r="AO80" s="30">
        <f t="shared" si="108"/>
        <v>288.26</v>
      </c>
      <c r="AQ80" s="211">
        <v>43.0</v>
      </c>
      <c r="AR80" s="30">
        <f t="shared" si="99"/>
        <v>213.71</v>
      </c>
      <c r="AS80" s="196">
        <v>39.0</v>
      </c>
      <c r="AT80" s="30">
        <f t="shared" si="100"/>
        <v>193.83</v>
      </c>
      <c r="AU80" s="210">
        <v>16.0</v>
      </c>
    </row>
    <row r="81">
      <c r="A81" s="289" t="s">
        <v>305</v>
      </c>
      <c r="B81" s="290" t="s">
        <v>698</v>
      </c>
      <c r="C81" s="326">
        <v>0.0</v>
      </c>
      <c r="D81" s="23">
        <v>4.27</v>
      </c>
      <c r="E81" s="30"/>
      <c r="G81" s="337"/>
      <c r="H81" s="30"/>
      <c r="J81" s="23"/>
      <c r="M81" s="211"/>
      <c r="N81" s="30"/>
      <c r="P81" s="23"/>
      <c r="Q81" s="30"/>
      <c r="S81" s="213"/>
      <c r="T81" s="30"/>
      <c r="V81" s="211"/>
      <c r="W81" s="30"/>
      <c r="Y81" s="315">
        <v>0.0</v>
      </c>
      <c r="Z81" s="24">
        <v>0.0</v>
      </c>
      <c r="AB81" s="317">
        <v>150.0</v>
      </c>
      <c r="AC81" s="30">
        <f t="shared" si="109"/>
        <v>640.5</v>
      </c>
      <c r="AE81" s="215">
        <v>143.0</v>
      </c>
      <c r="AF81" s="133">
        <f t="shared" si="110"/>
        <v>610.61</v>
      </c>
      <c r="AH81" s="215">
        <v>143.0</v>
      </c>
      <c r="AI81" s="30">
        <f t="shared" si="111"/>
        <v>610.61</v>
      </c>
      <c r="AK81" s="215">
        <v>132.0</v>
      </c>
      <c r="AL81" s="30">
        <f t="shared" si="107"/>
        <v>563.64</v>
      </c>
      <c r="AN81" s="215">
        <v>123.0</v>
      </c>
      <c r="AO81" s="30">
        <f t="shared" si="108"/>
        <v>525.21</v>
      </c>
      <c r="AQ81" s="213">
        <v>116.0</v>
      </c>
      <c r="AR81" s="30">
        <f t="shared" si="99"/>
        <v>495.32</v>
      </c>
      <c r="AS81" s="297">
        <v>108.0</v>
      </c>
      <c r="AT81" s="30">
        <f t="shared" si="100"/>
        <v>461.16</v>
      </c>
      <c r="AU81" s="317">
        <v>100.0</v>
      </c>
    </row>
    <row r="82">
      <c r="A82" s="324" t="s">
        <v>699</v>
      </c>
      <c r="B82" s="325" t="s">
        <v>700</v>
      </c>
      <c r="C82" s="326"/>
      <c r="D82" s="23">
        <v>4.27</v>
      </c>
      <c r="E82" s="30"/>
      <c r="G82" s="337"/>
      <c r="H82" s="30"/>
      <c r="J82" s="23"/>
      <c r="M82" s="211"/>
      <c r="N82" s="30"/>
      <c r="P82" s="23"/>
      <c r="Q82" s="30"/>
      <c r="S82" s="213"/>
      <c r="T82" s="30"/>
      <c r="V82" s="211"/>
      <c r="W82" s="30"/>
      <c r="Y82" s="315"/>
      <c r="Z82" s="30"/>
      <c r="AB82" s="297"/>
      <c r="AC82" s="30"/>
      <c r="AE82" s="213"/>
      <c r="AH82" s="213"/>
      <c r="AI82" s="30"/>
      <c r="AK82" s="315">
        <v>57.0</v>
      </c>
      <c r="AL82" s="30">
        <f t="shared" si="107"/>
        <v>243.39</v>
      </c>
      <c r="AN82" s="213">
        <v>53.0</v>
      </c>
      <c r="AO82" s="30">
        <f t="shared" si="108"/>
        <v>226.31</v>
      </c>
      <c r="AQ82" s="215">
        <v>41.0</v>
      </c>
      <c r="AR82" s="30">
        <f t="shared" si="99"/>
        <v>175.07</v>
      </c>
      <c r="AS82" s="317">
        <v>32.0</v>
      </c>
      <c r="AT82" s="30">
        <f t="shared" si="100"/>
        <v>136.64</v>
      </c>
      <c r="AU82" s="297">
        <v>22.0</v>
      </c>
    </row>
    <row r="83">
      <c r="A83" s="327" t="s">
        <v>701</v>
      </c>
      <c r="B83" s="328" t="s">
        <v>702</v>
      </c>
      <c r="C83" s="326">
        <v>40.0</v>
      </c>
      <c r="D83" s="23">
        <v>8.12</v>
      </c>
      <c r="E83" s="30">
        <f>C83*D83</f>
        <v>324.8</v>
      </c>
      <c r="G83" s="337">
        <v>38.0</v>
      </c>
      <c r="H83" s="30">
        <f>G83*D83</f>
        <v>308.56</v>
      </c>
      <c r="J83" s="23">
        <v>38.0</v>
      </c>
      <c r="K83" s="133">
        <f>J83*D83</f>
        <v>308.56</v>
      </c>
      <c r="M83" s="211">
        <v>36.0</v>
      </c>
      <c r="N83" s="30">
        <f>M83*D83</f>
        <v>292.32</v>
      </c>
      <c r="P83" s="23">
        <v>30.0</v>
      </c>
      <c r="Q83" s="30">
        <f>P83*D83</f>
        <v>243.6</v>
      </c>
      <c r="S83" s="213">
        <v>27.0</v>
      </c>
      <c r="T83" s="30">
        <f>S83*D83</f>
        <v>219.24</v>
      </c>
      <c r="V83" s="211">
        <v>26.0</v>
      </c>
      <c r="W83" s="30">
        <f>V83*D83</f>
        <v>211.12</v>
      </c>
      <c r="Y83" s="315">
        <v>26.0</v>
      </c>
      <c r="Z83" s="30">
        <f>Y83*D83</f>
        <v>211.12</v>
      </c>
      <c r="AB83" s="297">
        <v>22.0</v>
      </c>
      <c r="AC83" s="30">
        <f>AB83*D83</f>
        <v>178.64</v>
      </c>
      <c r="AE83" s="213">
        <v>21.0</v>
      </c>
      <c r="AF83" s="133">
        <f>AE83*D83</f>
        <v>170.52</v>
      </c>
      <c r="AH83" s="213">
        <v>21.0</v>
      </c>
      <c r="AI83" s="30">
        <f t="shared" ref="AI83:AI95" si="112">AH83*D83</f>
        <v>170.52</v>
      </c>
      <c r="AK83" s="215">
        <v>19.0</v>
      </c>
      <c r="AL83" s="30">
        <f t="shared" si="107"/>
        <v>154.28</v>
      </c>
      <c r="AN83" s="215">
        <v>16.0</v>
      </c>
      <c r="AO83" s="30">
        <f t="shared" si="108"/>
        <v>129.92</v>
      </c>
      <c r="AQ83" s="213">
        <v>8.0</v>
      </c>
      <c r="AR83" s="30">
        <f t="shared" si="99"/>
        <v>64.96</v>
      </c>
      <c r="AS83" s="297">
        <v>3.0</v>
      </c>
      <c r="AT83" s="30">
        <f t="shared" si="100"/>
        <v>24.36</v>
      </c>
      <c r="AU83" s="317">
        <v>3.0</v>
      </c>
    </row>
    <row r="84">
      <c r="A84" s="331" t="s">
        <v>703</v>
      </c>
      <c r="B84" s="332" t="s">
        <v>704</v>
      </c>
      <c r="C84" s="323">
        <v>0.0</v>
      </c>
      <c r="D84" s="23">
        <v>3.9</v>
      </c>
      <c r="E84" s="30"/>
      <c r="G84" s="337"/>
      <c r="H84" s="30"/>
      <c r="J84" s="23"/>
      <c r="M84" s="211"/>
      <c r="N84" s="30"/>
      <c r="P84" s="23"/>
      <c r="Q84" s="30"/>
      <c r="S84" s="215"/>
      <c r="T84" s="30"/>
      <c r="V84" s="315"/>
      <c r="W84" s="30"/>
      <c r="Y84" s="211"/>
      <c r="Z84" s="30"/>
      <c r="AB84" s="317"/>
      <c r="AC84" s="30"/>
      <c r="AE84" s="215"/>
      <c r="AH84" s="215">
        <v>101.0</v>
      </c>
      <c r="AI84" s="30">
        <f t="shared" si="112"/>
        <v>393.9</v>
      </c>
      <c r="AK84" s="213">
        <v>87.0</v>
      </c>
      <c r="AL84" s="30">
        <f t="shared" si="107"/>
        <v>339.3</v>
      </c>
      <c r="AN84" s="213">
        <v>79.0</v>
      </c>
      <c r="AO84" s="30">
        <f t="shared" si="108"/>
        <v>308.1</v>
      </c>
      <c r="AQ84" s="215">
        <v>58.0</v>
      </c>
      <c r="AR84" s="30">
        <f t="shared" si="99"/>
        <v>226.2</v>
      </c>
      <c r="AS84" s="317">
        <v>41.0</v>
      </c>
      <c r="AT84" s="30">
        <f t="shared" si="100"/>
        <v>159.9</v>
      </c>
      <c r="AU84" s="297">
        <v>6.0</v>
      </c>
    </row>
    <row r="85">
      <c r="A85" s="324" t="s">
        <v>705</v>
      </c>
      <c r="B85" s="325" t="s">
        <v>706</v>
      </c>
      <c r="C85" s="323">
        <v>0.0</v>
      </c>
      <c r="D85" s="23">
        <v>3.77</v>
      </c>
      <c r="E85" s="30"/>
      <c r="G85" s="337"/>
      <c r="H85" s="30"/>
      <c r="J85" s="23"/>
      <c r="M85" s="211"/>
      <c r="N85" s="30"/>
      <c r="P85" s="23"/>
      <c r="Q85" s="30"/>
      <c r="S85" s="215"/>
      <c r="T85" s="30"/>
      <c r="V85" s="315"/>
      <c r="W85" s="30"/>
      <c r="Y85" s="211"/>
      <c r="Z85" s="30"/>
      <c r="AB85" s="317"/>
      <c r="AC85" s="30"/>
      <c r="AE85" s="215"/>
      <c r="AH85" s="213">
        <v>151.0</v>
      </c>
      <c r="AI85" s="30">
        <f t="shared" si="112"/>
        <v>569.27</v>
      </c>
      <c r="AK85" s="215">
        <v>128.0</v>
      </c>
      <c r="AL85" s="30">
        <f t="shared" si="107"/>
        <v>482.56</v>
      </c>
      <c r="AN85" s="215">
        <v>118.0</v>
      </c>
      <c r="AO85" s="30">
        <f t="shared" si="108"/>
        <v>444.86</v>
      </c>
      <c r="AQ85" s="23">
        <v>0.0</v>
      </c>
      <c r="AR85" s="30">
        <f t="shared" si="99"/>
        <v>0</v>
      </c>
      <c r="AS85" s="23">
        <v>0.0</v>
      </c>
      <c r="AT85" s="30">
        <f t="shared" si="100"/>
        <v>0</v>
      </c>
      <c r="AU85" s="23">
        <v>0.0</v>
      </c>
    </row>
    <row r="86">
      <c r="A86" s="321" t="s">
        <v>596</v>
      </c>
      <c r="B86" s="322" t="s">
        <v>707</v>
      </c>
      <c r="C86" s="323">
        <v>131.0</v>
      </c>
      <c r="D86" s="23">
        <v>8.15</v>
      </c>
      <c r="E86" s="30">
        <f t="shared" ref="E86:E87" si="113">C86*D86</f>
        <v>1067.65</v>
      </c>
      <c r="G86" s="337">
        <v>127.0</v>
      </c>
      <c r="H86" s="30">
        <f t="shared" ref="H86:H87" si="114">G86*D86</f>
        <v>1035.05</v>
      </c>
      <c r="J86" s="23">
        <v>128.0</v>
      </c>
      <c r="K86" s="133">
        <f t="shared" ref="K86:K87" si="115">J86*D86</f>
        <v>1043.2</v>
      </c>
      <c r="M86" s="211">
        <v>120.0</v>
      </c>
      <c r="N86" s="30">
        <f t="shared" ref="N86:N87" si="116">M86*D86</f>
        <v>978</v>
      </c>
      <c r="P86" s="23">
        <v>107.0</v>
      </c>
      <c r="Q86" s="30">
        <f t="shared" ref="Q86:Q87" si="117">P86*D86</f>
        <v>872.05</v>
      </c>
      <c r="S86" s="215">
        <v>105.0</v>
      </c>
      <c r="T86" s="30">
        <f t="shared" ref="T86:T87" si="118">S86*D86</f>
        <v>855.75</v>
      </c>
      <c r="V86" s="213">
        <v>96.0</v>
      </c>
      <c r="W86" s="30">
        <f t="shared" ref="W86:W87" si="119">V86*D86</f>
        <v>782.4</v>
      </c>
      <c r="Y86" s="215">
        <v>93.0</v>
      </c>
      <c r="Z86" s="30">
        <f t="shared" ref="Z86:Z87" si="120">Y86*D86</f>
        <v>757.95</v>
      </c>
      <c r="AB86" s="317">
        <v>84.0</v>
      </c>
      <c r="AC86" s="30">
        <f t="shared" ref="AC86:AC87" si="121">AB86*D86</f>
        <v>684.6</v>
      </c>
      <c r="AE86" s="215">
        <v>84.0</v>
      </c>
      <c r="AF86" s="133">
        <f t="shared" ref="AF86:AF87" si="122">AE86*D86</f>
        <v>684.6</v>
      </c>
      <c r="AH86" s="215">
        <v>84.0</v>
      </c>
      <c r="AI86" s="30">
        <f t="shared" si="112"/>
        <v>684.6</v>
      </c>
      <c r="AK86" s="213">
        <v>81.0</v>
      </c>
      <c r="AL86" s="30">
        <f t="shared" si="107"/>
        <v>660.15</v>
      </c>
      <c r="AN86" s="213">
        <v>68.0</v>
      </c>
      <c r="AO86" s="30">
        <f t="shared" si="108"/>
        <v>554.2</v>
      </c>
      <c r="AQ86" s="315">
        <v>50.0</v>
      </c>
      <c r="AR86" s="30">
        <f t="shared" si="99"/>
        <v>407.5</v>
      </c>
      <c r="AS86" s="210">
        <v>29.0</v>
      </c>
      <c r="AT86" s="30">
        <f t="shared" si="100"/>
        <v>236.35</v>
      </c>
      <c r="AU86" s="196">
        <v>23.0</v>
      </c>
    </row>
    <row r="87">
      <c r="A87" s="327" t="s">
        <v>213</v>
      </c>
      <c r="B87" s="328" t="s">
        <v>708</v>
      </c>
      <c r="C87" s="326">
        <v>71.0</v>
      </c>
      <c r="D87" s="23">
        <v>7.89</v>
      </c>
      <c r="E87" s="30">
        <f t="shared" si="113"/>
        <v>560.19</v>
      </c>
      <c r="G87" s="23">
        <v>66.0</v>
      </c>
      <c r="H87" s="30">
        <f t="shared" si="114"/>
        <v>520.74</v>
      </c>
      <c r="J87" s="23">
        <v>106.0</v>
      </c>
      <c r="K87" s="133">
        <f t="shared" si="115"/>
        <v>836.34</v>
      </c>
      <c r="M87" s="211">
        <v>30.0</v>
      </c>
      <c r="N87" s="30">
        <f t="shared" si="116"/>
        <v>236.7</v>
      </c>
      <c r="P87" s="23">
        <v>18.0</v>
      </c>
      <c r="Q87" s="30">
        <f t="shared" si="117"/>
        <v>142.02</v>
      </c>
      <c r="S87" s="213">
        <v>3.0</v>
      </c>
      <c r="T87" s="30">
        <f t="shared" si="118"/>
        <v>23.67</v>
      </c>
      <c r="V87" s="23">
        <v>0.0</v>
      </c>
      <c r="W87" s="30">
        <f t="shared" si="119"/>
        <v>0</v>
      </c>
      <c r="Y87" s="23">
        <v>0.0</v>
      </c>
      <c r="Z87" s="30">
        <f t="shared" si="120"/>
        <v>0</v>
      </c>
      <c r="AB87" s="23">
        <v>0.0</v>
      </c>
      <c r="AC87" s="30">
        <f t="shared" si="121"/>
        <v>0</v>
      </c>
      <c r="AE87" s="213">
        <v>10.0</v>
      </c>
      <c r="AF87" s="133">
        <f t="shared" si="122"/>
        <v>78.9</v>
      </c>
      <c r="AH87" s="213">
        <v>182.0</v>
      </c>
      <c r="AI87" s="30">
        <f t="shared" si="112"/>
        <v>1435.98</v>
      </c>
      <c r="AK87" s="215">
        <v>160.0</v>
      </c>
      <c r="AL87" s="30">
        <f t="shared" si="107"/>
        <v>1262.4</v>
      </c>
      <c r="AN87" s="215">
        <v>157.0</v>
      </c>
      <c r="AO87" s="30">
        <f t="shared" si="108"/>
        <v>1238.73</v>
      </c>
      <c r="AQ87" s="215">
        <v>142.0</v>
      </c>
      <c r="AR87" s="30">
        <f t="shared" si="99"/>
        <v>1120.38</v>
      </c>
      <c r="AS87" s="317">
        <v>126.0</v>
      </c>
      <c r="AT87" s="30">
        <f t="shared" si="100"/>
        <v>994.14</v>
      </c>
      <c r="AU87" s="297">
        <v>100.0</v>
      </c>
    </row>
    <row r="88">
      <c r="A88" s="331" t="s">
        <v>596</v>
      </c>
      <c r="B88" s="332" t="s">
        <v>709</v>
      </c>
      <c r="C88" s="323"/>
      <c r="D88" s="23">
        <v>5.06</v>
      </c>
      <c r="E88" s="30"/>
      <c r="G88" s="23"/>
      <c r="H88" s="30"/>
      <c r="J88" s="23"/>
      <c r="M88" s="211"/>
      <c r="N88" s="30"/>
      <c r="P88" s="23"/>
      <c r="Q88" s="30"/>
      <c r="S88" s="215"/>
      <c r="T88" s="30"/>
      <c r="V88" s="23"/>
      <c r="W88" s="30"/>
      <c r="Y88" s="23"/>
      <c r="Z88" s="30"/>
      <c r="AB88" s="23"/>
      <c r="AC88" s="30"/>
      <c r="AE88" s="215"/>
      <c r="AH88" s="215">
        <v>112.0</v>
      </c>
      <c r="AI88" s="30">
        <f t="shared" si="112"/>
        <v>566.72</v>
      </c>
      <c r="AK88" s="213">
        <v>111.0</v>
      </c>
      <c r="AL88" s="30">
        <f t="shared" si="107"/>
        <v>561.66</v>
      </c>
      <c r="AN88" s="213">
        <v>102.0</v>
      </c>
      <c r="AO88" s="30">
        <f t="shared" si="108"/>
        <v>516.12</v>
      </c>
      <c r="AQ88" s="213">
        <v>87.0</v>
      </c>
      <c r="AR88" s="30">
        <f t="shared" si="99"/>
        <v>440.22</v>
      </c>
      <c r="AS88" s="297">
        <v>81.0</v>
      </c>
      <c r="AT88" s="30">
        <f t="shared" si="100"/>
        <v>409.86</v>
      </c>
      <c r="AU88" s="317">
        <v>73.0</v>
      </c>
    </row>
    <row r="89">
      <c r="A89" s="324" t="s">
        <v>710</v>
      </c>
      <c r="B89" s="325" t="s">
        <v>711</v>
      </c>
      <c r="C89" s="323"/>
      <c r="D89" s="23">
        <v>3.884</v>
      </c>
      <c r="E89" s="30"/>
      <c r="G89" s="23"/>
      <c r="H89" s="30"/>
      <c r="J89" s="23"/>
      <c r="M89" s="211"/>
      <c r="N89" s="30"/>
      <c r="P89" s="23"/>
      <c r="Q89" s="30"/>
      <c r="S89" s="215"/>
      <c r="T89" s="30"/>
      <c r="V89" s="23"/>
      <c r="W89" s="30"/>
      <c r="Y89" s="23"/>
      <c r="Z89" s="30"/>
      <c r="AB89" s="23"/>
      <c r="AC89" s="30"/>
      <c r="AE89" s="215"/>
      <c r="AH89" s="213">
        <v>225.0</v>
      </c>
      <c r="AI89" s="30">
        <f t="shared" si="112"/>
        <v>873.9</v>
      </c>
      <c r="AK89" s="215">
        <v>210.0</v>
      </c>
      <c r="AL89" s="30">
        <f t="shared" si="107"/>
        <v>815.64</v>
      </c>
      <c r="AN89" s="215">
        <v>202.0</v>
      </c>
      <c r="AO89" s="30">
        <f t="shared" si="108"/>
        <v>784.568</v>
      </c>
      <c r="AQ89" s="215">
        <v>193.0</v>
      </c>
      <c r="AR89" s="30">
        <f t="shared" si="99"/>
        <v>749.612</v>
      </c>
      <c r="AS89" s="317">
        <v>172.0</v>
      </c>
      <c r="AT89" s="30">
        <f t="shared" si="100"/>
        <v>668.048</v>
      </c>
      <c r="AU89" s="297">
        <v>163.0</v>
      </c>
    </row>
    <row r="90">
      <c r="A90" s="321" t="s">
        <v>712</v>
      </c>
      <c r="B90" s="322" t="s">
        <v>713</v>
      </c>
      <c r="C90" s="323">
        <v>146.0</v>
      </c>
      <c r="D90" s="23">
        <v>5.96</v>
      </c>
      <c r="E90" s="30">
        <f t="shared" ref="E90:E91" si="123">C90*D90</f>
        <v>870.16</v>
      </c>
      <c r="G90" s="23">
        <v>130.0</v>
      </c>
      <c r="H90" s="30">
        <f t="shared" ref="H90:H91" si="124">G90*D90</f>
        <v>774.8</v>
      </c>
      <c r="J90" s="23">
        <v>120.0</v>
      </c>
      <c r="K90" s="133">
        <f t="shared" ref="K90:K91" si="125">J90*D90</f>
        <v>715.2</v>
      </c>
      <c r="M90" s="211">
        <v>96.0</v>
      </c>
      <c r="N90" s="30">
        <f t="shared" ref="N90:N91" si="126">M90*D90</f>
        <v>572.16</v>
      </c>
      <c r="P90" s="23">
        <v>82.0</v>
      </c>
      <c r="Q90" s="30">
        <f t="shared" ref="Q90:Q93" si="127">P90*D90</f>
        <v>488.72</v>
      </c>
      <c r="S90" s="215">
        <v>77.0</v>
      </c>
      <c r="T90" s="30">
        <f t="shared" ref="T90:T94" si="128">S90*D90</f>
        <v>458.92</v>
      </c>
      <c r="V90" s="23">
        <v>66.0</v>
      </c>
      <c r="W90" s="30">
        <f t="shared" ref="W90:W95" si="129">V90*D90</f>
        <v>393.36</v>
      </c>
      <c r="Y90" s="23">
        <v>60.0</v>
      </c>
      <c r="Z90" s="30">
        <f t="shared" ref="Z90:Z95" si="130">Y90*D90</f>
        <v>357.6</v>
      </c>
      <c r="AB90" s="23">
        <v>48.0</v>
      </c>
      <c r="AC90" s="30">
        <f t="shared" ref="AC90:AC95" si="131">AB90*D90</f>
        <v>286.08</v>
      </c>
      <c r="AE90" s="215">
        <v>45.0</v>
      </c>
      <c r="AF90" s="133">
        <f t="shared" ref="AF90:AF95" si="132">AE90*D90</f>
        <v>268.2</v>
      </c>
      <c r="AH90" s="215">
        <v>35.0</v>
      </c>
      <c r="AI90" s="30">
        <f t="shared" si="112"/>
        <v>208.6</v>
      </c>
      <c r="AK90" s="213">
        <v>85.0</v>
      </c>
      <c r="AL90" s="30">
        <f t="shared" si="107"/>
        <v>506.6</v>
      </c>
      <c r="AN90" s="213">
        <v>76.0</v>
      </c>
      <c r="AO90" s="30">
        <f t="shared" si="108"/>
        <v>452.96</v>
      </c>
      <c r="AQ90" s="213">
        <v>68.0</v>
      </c>
      <c r="AR90" s="30">
        <f t="shared" si="99"/>
        <v>405.28</v>
      </c>
      <c r="AS90" s="297">
        <v>62.0</v>
      </c>
      <c r="AT90" s="30">
        <f t="shared" si="100"/>
        <v>369.52</v>
      </c>
      <c r="AU90" s="317">
        <v>60.0</v>
      </c>
    </row>
    <row r="91">
      <c r="A91" s="327" t="s">
        <v>714</v>
      </c>
      <c r="B91" s="328" t="s">
        <v>715</v>
      </c>
      <c r="C91" s="326">
        <v>78.0</v>
      </c>
      <c r="D91" s="23">
        <v>3.254</v>
      </c>
      <c r="E91" s="30">
        <f t="shared" si="123"/>
        <v>253.812</v>
      </c>
      <c r="G91" s="23">
        <v>12.0</v>
      </c>
      <c r="H91" s="30">
        <f t="shared" si="124"/>
        <v>39.048</v>
      </c>
      <c r="J91" s="23">
        <v>51.0</v>
      </c>
      <c r="K91" s="133">
        <f t="shared" si="125"/>
        <v>165.954</v>
      </c>
      <c r="M91" s="211">
        <v>24.0</v>
      </c>
      <c r="N91" s="30">
        <f t="shared" si="126"/>
        <v>78.096</v>
      </c>
      <c r="P91" s="23">
        <v>3.0</v>
      </c>
      <c r="Q91" s="30">
        <f t="shared" si="127"/>
        <v>9.762</v>
      </c>
      <c r="S91" s="23">
        <v>0.0</v>
      </c>
      <c r="T91" s="30">
        <f t="shared" si="128"/>
        <v>0</v>
      </c>
      <c r="V91" s="23">
        <v>0.0</v>
      </c>
      <c r="W91" s="30">
        <f t="shared" si="129"/>
        <v>0</v>
      </c>
      <c r="Y91" s="23">
        <v>0.0</v>
      </c>
      <c r="Z91" s="30">
        <f t="shared" si="130"/>
        <v>0</v>
      </c>
      <c r="AB91" s="23">
        <v>0.0</v>
      </c>
      <c r="AC91" s="30">
        <f t="shared" si="131"/>
        <v>0</v>
      </c>
      <c r="AE91" s="23">
        <v>0.0</v>
      </c>
      <c r="AF91" s="133">
        <f t="shared" si="132"/>
        <v>0</v>
      </c>
      <c r="AH91" s="213">
        <v>114.0</v>
      </c>
      <c r="AI91" s="30">
        <f t="shared" si="112"/>
        <v>370.956</v>
      </c>
      <c r="AK91" s="215">
        <v>106.0</v>
      </c>
      <c r="AL91" s="30">
        <f t="shared" si="107"/>
        <v>344.924</v>
      </c>
      <c r="AN91" s="215">
        <v>89.0</v>
      </c>
      <c r="AO91" s="30">
        <f t="shared" si="108"/>
        <v>289.606</v>
      </c>
      <c r="AQ91" s="215">
        <v>79.0</v>
      </c>
      <c r="AR91" s="30">
        <f t="shared" si="99"/>
        <v>257.066</v>
      </c>
      <c r="AS91" s="317">
        <v>68.0</v>
      </c>
      <c r="AT91" s="30">
        <f t="shared" si="100"/>
        <v>221.272</v>
      </c>
      <c r="AU91" s="297">
        <v>62.0</v>
      </c>
    </row>
    <row r="92">
      <c r="A92" s="321" t="s">
        <v>716</v>
      </c>
      <c r="B92" s="331" t="s">
        <v>103</v>
      </c>
      <c r="C92" s="323">
        <v>0.0</v>
      </c>
      <c r="D92" s="23">
        <v>4.88</v>
      </c>
      <c r="E92" s="24">
        <v>0.0</v>
      </c>
      <c r="G92" s="23">
        <v>0.0</v>
      </c>
      <c r="H92" s="24">
        <v>0.0</v>
      </c>
      <c r="J92" s="23">
        <v>0.0</v>
      </c>
      <c r="K92" s="23">
        <v>0.0</v>
      </c>
      <c r="M92" s="23">
        <v>0.0</v>
      </c>
      <c r="N92" s="24">
        <v>0.0</v>
      </c>
      <c r="P92" s="23">
        <v>60.0</v>
      </c>
      <c r="Q92" s="30">
        <f t="shared" si="127"/>
        <v>292.8</v>
      </c>
      <c r="S92" s="23">
        <v>60.0</v>
      </c>
      <c r="T92" s="30">
        <f t="shared" si="128"/>
        <v>292.8</v>
      </c>
      <c r="V92" s="315">
        <v>60.0</v>
      </c>
      <c r="W92" s="30">
        <f t="shared" si="129"/>
        <v>292.8</v>
      </c>
      <c r="Y92" s="211">
        <v>60.0</v>
      </c>
      <c r="Z92" s="30">
        <f t="shared" si="130"/>
        <v>292.8</v>
      </c>
      <c r="AB92" s="23">
        <v>60.0</v>
      </c>
      <c r="AC92" s="30">
        <f t="shared" si="131"/>
        <v>292.8</v>
      </c>
      <c r="AE92" s="315">
        <v>57.0</v>
      </c>
      <c r="AF92" s="133">
        <f t="shared" si="132"/>
        <v>278.16</v>
      </c>
      <c r="AH92" s="215">
        <v>56.0</v>
      </c>
      <c r="AI92" s="30">
        <f t="shared" si="112"/>
        <v>273.28</v>
      </c>
      <c r="AK92" s="213">
        <v>42.0</v>
      </c>
      <c r="AL92" s="30">
        <f t="shared" si="107"/>
        <v>204.96</v>
      </c>
      <c r="AN92" s="213">
        <v>39.0</v>
      </c>
      <c r="AO92" s="30">
        <f t="shared" si="108"/>
        <v>190.32</v>
      </c>
      <c r="AQ92" s="213">
        <v>9.0</v>
      </c>
      <c r="AR92" s="30">
        <f t="shared" si="99"/>
        <v>43.92</v>
      </c>
      <c r="AS92" s="297">
        <v>8.0</v>
      </c>
      <c r="AT92" s="30">
        <f t="shared" si="100"/>
        <v>39.04</v>
      </c>
      <c r="AU92" s="317">
        <v>8.0</v>
      </c>
    </row>
    <row r="93">
      <c r="A93" s="321" t="s">
        <v>717</v>
      </c>
      <c r="B93" s="322" t="s">
        <v>718</v>
      </c>
      <c r="C93" s="323">
        <v>0.0</v>
      </c>
      <c r="D93" s="349">
        <v>4.064</v>
      </c>
      <c r="E93" s="24">
        <v>0.0</v>
      </c>
      <c r="G93" s="23">
        <v>0.0</v>
      </c>
      <c r="H93" s="24">
        <v>0.0</v>
      </c>
      <c r="J93" s="23">
        <v>0.0</v>
      </c>
      <c r="K93" s="23">
        <v>0.0</v>
      </c>
      <c r="M93" s="23">
        <v>0.0</v>
      </c>
      <c r="N93" s="24">
        <v>0.0</v>
      </c>
      <c r="P93" s="23">
        <v>98.0</v>
      </c>
      <c r="Q93" s="30">
        <f t="shared" si="127"/>
        <v>398.272</v>
      </c>
      <c r="S93" s="23">
        <v>42.0</v>
      </c>
      <c r="T93" s="30">
        <f t="shared" si="128"/>
        <v>170.688</v>
      </c>
      <c r="V93" s="215">
        <v>112.0</v>
      </c>
      <c r="W93" s="30">
        <f t="shared" si="129"/>
        <v>455.168</v>
      </c>
      <c r="Y93" s="213">
        <v>109.0</v>
      </c>
      <c r="Z93" s="30">
        <f t="shared" si="130"/>
        <v>442.976</v>
      </c>
      <c r="AB93" s="210">
        <v>96.0</v>
      </c>
      <c r="AC93" s="30">
        <f t="shared" si="131"/>
        <v>390.144</v>
      </c>
      <c r="AE93" s="215">
        <v>86.0</v>
      </c>
      <c r="AF93" s="133">
        <f t="shared" si="132"/>
        <v>349.504</v>
      </c>
      <c r="AH93" s="213">
        <v>78.0</v>
      </c>
      <c r="AI93" s="30">
        <f t="shared" si="112"/>
        <v>316.992</v>
      </c>
      <c r="AK93" s="215">
        <v>66.0</v>
      </c>
      <c r="AL93" s="30">
        <f t="shared" si="107"/>
        <v>268.224</v>
      </c>
      <c r="AN93" s="215">
        <v>54.0</v>
      </c>
      <c r="AO93" s="30">
        <f t="shared" si="108"/>
        <v>219.456</v>
      </c>
      <c r="AQ93" s="215">
        <v>26.0</v>
      </c>
      <c r="AR93" s="30">
        <f t="shared" si="99"/>
        <v>105.664</v>
      </c>
      <c r="AS93" s="317">
        <v>8.0</v>
      </c>
      <c r="AT93" s="30">
        <f t="shared" si="100"/>
        <v>32.512</v>
      </c>
      <c r="AU93" s="23">
        <v>0.0</v>
      </c>
    </row>
    <row r="94">
      <c r="A94" s="324" t="s">
        <v>198</v>
      </c>
      <c r="B94" s="325" t="s">
        <v>719</v>
      </c>
      <c r="C94" s="323">
        <v>0.0</v>
      </c>
      <c r="D94" s="23">
        <v>4.47</v>
      </c>
      <c r="E94" s="24">
        <v>0.0</v>
      </c>
      <c r="G94" s="23">
        <v>0.0</v>
      </c>
      <c r="H94" s="24">
        <v>0.0</v>
      </c>
      <c r="J94" s="23">
        <v>0.0</v>
      </c>
      <c r="K94" s="24">
        <v>0.0</v>
      </c>
      <c r="M94" s="23">
        <v>0.0</v>
      </c>
      <c r="N94" s="24">
        <v>0.0</v>
      </c>
      <c r="P94" s="23">
        <v>0.0</v>
      </c>
      <c r="Q94" s="24">
        <v>0.0</v>
      </c>
      <c r="S94" s="23">
        <v>193.0</v>
      </c>
      <c r="T94" s="30">
        <f t="shared" si="128"/>
        <v>862.71</v>
      </c>
      <c r="V94" s="213">
        <v>170.0</v>
      </c>
      <c r="W94" s="30">
        <f t="shared" si="129"/>
        <v>759.9</v>
      </c>
      <c r="Y94" s="215">
        <v>170.0</v>
      </c>
      <c r="Z94" s="30">
        <f t="shared" si="130"/>
        <v>759.9</v>
      </c>
      <c r="AB94" s="317">
        <v>99.0</v>
      </c>
      <c r="AC94" s="30">
        <f t="shared" si="131"/>
        <v>442.53</v>
      </c>
      <c r="AE94" s="213">
        <v>97.0</v>
      </c>
      <c r="AF94" s="133">
        <f t="shared" si="132"/>
        <v>433.59</v>
      </c>
      <c r="AH94" s="215">
        <v>79.0</v>
      </c>
      <c r="AI94" s="30">
        <f t="shared" si="112"/>
        <v>353.13</v>
      </c>
      <c r="AK94" s="213">
        <v>77.0</v>
      </c>
      <c r="AL94" s="30">
        <f t="shared" si="107"/>
        <v>344.19</v>
      </c>
      <c r="AN94" s="213">
        <v>76.0</v>
      </c>
      <c r="AO94" s="30">
        <f t="shared" si="108"/>
        <v>339.72</v>
      </c>
      <c r="AQ94" s="213">
        <v>72.0</v>
      </c>
      <c r="AR94" s="30">
        <f t="shared" si="99"/>
        <v>321.84</v>
      </c>
      <c r="AS94" s="297">
        <v>22.0</v>
      </c>
      <c r="AT94" s="30">
        <f t="shared" si="100"/>
        <v>98.34</v>
      </c>
      <c r="AU94" s="23">
        <v>22.0</v>
      </c>
    </row>
    <row r="95">
      <c r="A95" s="331" t="s">
        <v>720</v>
      </c>
      <c r="B95" s="332" t="s">
        <v>721</v>
      </c>
      <c r="C95" s="323">
        <v>0.0</v>
      </c>
      <c r="D95" s="23">
        <v>4.34</v>
      </c>
      <c r="E95" s="24">
        <v>0.0</v>
      </c>
      <c r="G95" s="23"/>
      <c r="H95" s="30"/>
      <c r="J95" s="23"/>
      <c r="M95" s="294"/>
      <c r="N95" s="30"/>
      <c r="P95" s="211"/>
      <c r="Q95" s="30"/>
      <c r="S95" s="211"/>
      <c r="T95" s="30"/>
      <c r="V95" s="215">
        <v>168.0</v>
      </c>
      <c r="W95" s="30">
        <f t="shared" si="129"/>
        <v>729.12</v>
      </c>
      <c r="Y95" s="213">
        <v>147.0</v>
      </c>
      <c r="Z95" s="30">
        <f t="shared" si="130"/>
        <v>637.98</v>
      </c>
      <c r="AB95" s="297">
        <v>100.0</v>
      </c>
      <c r="AC95" s="30">
        <f t="shared" si="131"/>
        <v>434</v>
      </c>
      <c r="AE95" s="215">
        <v>73.0</v>
      </c>
      <c r="AF95" s="133">
        <f t="shared" si="132"/>
        <v>316.82</v>
      </c>
      <c r="AH95" s="213">
        <v>73.0</v>
      </c>
      <c r="AI95" s="30">
        <f t="shared" si="112"/>
        <v>316.82</v>
      </c>
      <c r="AK95" s="215">
        <v>36.0</v>
      </c>
      <c r="AL95" s="30">
        <f t="shared" si="107"/>
        <v>156.24</v>
      </c>
      <c r="AN95" s="215">
        <v>26.0</v>
      </c>
      <c r="AO95" s="30">
        <f t="shared" si="108"/>
        <v>112.84</v>
      </c>
      <c r="AQ95" s="215">
        <v>7.0</v>
      </c>
      <c r="AR95" s="30">
        <f t="shared" si="99"/>
        <v>30.38</v>
      </c>
      <c r="AS95" s="23">
        <v>0.0</v>
      </c>
      <c r="AT95" s="30">
        <f t="shared" si="100"/>
        <v>0</v>
      </c>
      <c r="AU95" s="23">
        <v>0.0</v>
      </c>
    </row>
    <row r="96">
      <c r="A96" s="324" t="s">
        <v>722</v>
      </c>
      <c r="B96" s="325" t="s">
        <v>723</v>
      </c>
      <c r="C96" s="323">
        <v>0.0</v>
      </c>
      <c r="D96" s="23">
        <v>4.01</v>
      </c>
      <c r="E96" s="30"/>
      <c r="G96" s="23"/>
      <c r="H96" s="30"/>
      <c r="J96" s="23"/>
      <c r="M96" s="294"/>
      <c r="N96" s="30"/>
      <c r="P96" s="211"/>
      <c r="Q96" s="30"/>
      <c r="S96" s="211"/>
      <c r="T96" s="30"/>
      <c r="V96" s="213"/>
      <c r="W96" s="30"/>
      <c r="Y96" s="215"/>
      <c r="Z96" s="30"/>
      <c r="AB96" s="317"/>
      <c r="AC96" s="30"/>
      <c r="AE96" s="213"/>
      <c r="AH96" s="215"/>
      <c r="AI96" s="30"/>
      <c r="AK96" s="213"/>
      <c r="AL96" s="30"/>
      <c r="AN96" s="315">
        <v>160.0</v>
      </c>
      <c r="AO96" s="30">
        <f t="shared" si="108"/>
        <v>641.6</v>
      </c>
      <c r="AQ96" s="213">
        <v>79.0</v>
      </c>
      <c r="AR96" s="30">
        <f t="shared" si="99"/>
        <v>316.79</v>
      </c>
      <c r="AS96" s="196">
        <v>76.0</v>
      </c>
      <c r="AT96" s="30">
        <f t="shared" si="100"/>
        <v>304.76</v>
      </c>
      <c r="AU96" s="196">
        <v>72.0</v>
      </c>
    </row>
    <row r="97">
      <c r="A97" s="331" t="s">
        <v>724</v>
      </c>
      <c r="B97" s="332" t="s">
        <v>725</v>
      </c>
      <c r="C97" s="323">
        <v>0.0</v>
      </c>
      <c r="D97" s="23">
        <v>4.12</v>
      </c>
      <c r="E97" s="30"/>
      <c r="G97" s="23"/>
      <c r="H97" s="30"/>
      <c r="J97" s="23"/>
      <c r="M97" s="294"/>
      <c r="N97" s="30"/>
      <c r="P97" s="211"/>
      <c r="Q97" s="30"/>
      <c r="S97" s="211"/>
      <c r="T97" s="30"/>
      <c r="V97" s="213"/>
      <c r="W97" s="30"/>
      <c r="Y97" s="215"/>
      <c r="Z97" s="30"/>
      <c r="AB97" s="317"/>
      <c r="AC97" s="30"/>
      <c r="AE97" s="213"/>
      <c r="AH97" s="215">
        <v>500.0</v>
      </c>
      <c r="AI97" s="30">
        <f t="shared" ref="AI97:AI101" si="133">AH97*D97</f>
        <v>2060</v>
      </c>
      <c r="AK97" s="213">
        <v>165.0</v>
      </c>
      <c r="AL97" s="30">
        <f t="shared" ref="AL97:AL110" si="134">AK97*D97</f>
        <v>679.8</v>
      </c>
      <c r="AN97" s="215">
        <v>111.0</v>
      </c>
      <c r="AO97" s="30">
        <f t="shared" si="108"/>
        <v>457.32</v>
      </c>
      <c r="AQ97" s="215">
        <v>35.0</v>
      </c>
      <c r="AR97" s="30">
        <f t="shared" si="99"/>
        <v>144.2</v>
      </c>
      <c r="AS97" s="297">
        <v>180.0</v>
      </c>
      <c r="AT97" s="30">
        <f t="shared" si="100"/>
        <v>741.6</v>
      </c>
      <c r="AU97" s="297">
        <v>90.0</v>
      </c>
    </row>
    <row r="98">
      <c r="A98" s="321" t="s">
        <v>726</v>
      </c>
      <c r="B98" s="322" t="s">
        <v>727</v>
      </c>
      <c r="C98" s="323">
        <v>80.0</v>
      </c>
      <c r="D98" s="23">
        <v>6.02</v>
      </c>
      <c r="E98" s="30">
        <f t="shared" ref="E98:E99" si="135">C98*D98</f>
        <v>481.6</v>
      </c>
      <c r="G98" s="23">
        <v>0.0</v>
      </c>
      <c r="H98" s="30">
        <f t="shared" ref="H98:H99" si="136">G98*D98</f>
        <v>0</v>
      </c>
      <c r="J98" s="23">
        <v>7.0</v>
      </c>
      <c r="K98" s="133">
        <f t="shared" ref="K98:K99" si="137">J98*D98</f>
        <v>42.14</v>
      </c>
      <c r="M98" s="294">
        <v>0.0</v>
      </c>
      <c r="N98" s="30">
        <f t="shared" ref="N98:N99" si="138">M98*D98</f>
        <v>0</v>
      </c>
      <c r="P98" s="211">
        <v>173.0</v>
      </c>
      <c r="Q98" s="30">
        <f t="shared" ref="Q98:Q100" si="139">P98*D98</f>
        <v>1041.46</v>
      </c>
      <c r="S98" s="211">
        <v>172.0</v>
      </c>
      <c r="T98" s="30">
        <f t="shared" ref="T98:T101" si="140">S98*D98</f>
        <v>1035.44</v>
      </c>
      <c r="V98" s="213">
        <v>142.0</v>
      </c>
      <c r="W98" s="30">
        <f t="shared" ref="W98:W101" si="141">V98*D98</f>
        <v>854.84</v>
      </c>
      <c r="Y98" s="215">
        <v>129.0</v>
      </c>
      <c r="Z98" s="30">
        <f t="shared" ref="Z98:Z101" si="142">Y98*D98</f>
        <v>776.58</v>
      </c>
      <c r="AB98" s="317">
        <v>116.0</v>
      </c>
      <c r="AC98" s="30">
        <f t="shared" ref="AC98:AC101" si="143">AB98*D98</f>
        <v>698.32</v>
      </c>
      <c r="AE98" s="213">
        <v>92.0</v>
      </c>
      <c r="AF98" s="133">
        <f t="shared" ref="AF98:AF101" si="144">AE98*D98</f>
        <v>553.84</v>
      </c>
      <c r="AH98" s="213">
        <v>80.0</v>
      </c>
      <c r="AI98" s="30">
        <f t="shared" si="133"/>
        <v>481.6</v>
      </c>
      <c r="AK98" s="215">
        <v>59.0</v>
      </c>
      <c r="AL98" s="30">
        <f t="shared" si="134"/>
        <v>355.18</v>
      </c>
      <c r="AN98" s="213">
        <v>50.0</v>
      </c>
      <c r="AO98" s="30">
        <f t="shared" si="108"/>
        <v>301</v>
      </c>
      <c r="AQ98" s="213">
        <v>29.0</v>
      </c>
      <c r="AR98" s="30">
        <f t="shared" si="99"/>
        <v>174.58</v>
      </c>
      <c r="AS98" s="317">
        <v>0.0</v>
      </c>
      <c r="AT98" s="30">
        <f t="shared" si="100"/>
        <v>0</v>
      </c>
      <c r="AU98" s="23">
        <v>0.0</v>
      </c>
    </row>
    <row r="99">
      <c r="A99" s="327" t="s">
        <v>104</v>
      </c>
      <c r="B99" s="328" t="s">
        <v>728</v>
      </c>
      <c r="C99" s="326">
        <v>137.0</v>
      </c>
      <c r="D99" s="23">
        <v>6.02</v>
      </c>
      <c r="E99" s="30">
        <f t="shared" si="135"/>
        <v>824.74</v>
      </c>
      <c r="G99" s="23">
        <v>62.0</v>
      </c>
      <c r="H99" s="30">
        <f t="shared" si="136"/>
        <v>373.24</v>
      </c>
      <c r="J99" s="23">
        <v>29.0</v>
      </c>
      <c r="K99" s="133">
        <f t="shared" si="137"/>
        <v>174.58</v>
      </c>
      <c r="M99" s="211">
        <v>82.0</v>
      </c>
      <c r="N99" s="30">
        <f t="shared" si="138"/>
        <v>493.64</v>
      </c>
      <c r="P99" s="213">
        <v>75.0</v>
      </c>
      <c r="Q99" s="30">
        <f t="shared" si="139"/>
        <v>451.5</v>
      </c>
      <c r="S99" s="213">
        <v>71.0</v>
      </c>
      <c r="T99" s="30">
        <f t="shared" si="140"/>
        <v>427.42</v>
      </c>
      <c r="V99" s="215">
        <v>68.0</v>
      </c>
      <c r="W99" s="30">
        <f t="shared" si="141"/>
        <v>409.36</v>
      </c>
      <c r="Y99" s="213">
        <v>66.0</v>
      </c>
      <c r="Z99" s="30">
        <f t="shared" si="142"/>
        <v>397.32</v>
      </c>
      <c r="AB99" s="297">
        <v>61.0</v>
      </c>
      <c r="AC99" s="30">
        <f t="shared" si="143"/>
        <v>367.22</v>
      </c>
      <c r="AE99" s="215">
        <v>58.0</v>
      </c>
      <c r="AF99" s="133">
        <f t="shared" si="144"/>
        <v>349.16</v>
      </c>
      <c r="AH99" s="215">
        <v>55.0</v>
      </c>
      <c r="AI99" s="30">
        <f t="shared" si="133"/>
        <v>331.1</v>
      </c>
      <c r="AK99" s="213">
        <v>44.0</v>
      </c>
      <c r="AL99" s="30">
        <f t="shared" si="134"/>
        <v>264.88</v>
      </c>
      <c r="AN99" s="215">
        <v>86.0</v>
      </c>
      <c r="AO99" s="30">
        <f t="shared" si="108"/>
        <v>517.72</v>
      </c>
      <c r="AQ99" s="215">
        <v>67.0</v>
      </c>
      <c r="AR99" s="30">
        <f t="shared" si="99"/>
        <v>403.34</v>
      </c>
      <c r="AS99" s="297">
        <v>51.0</v>
      </c>
      <c r="AT99" s="30">
        <f t="shared" si="100"/>
        <v>307.02</v>
      </c>
      <c r="AU99" s="196">
        <v>37.0</v>
      </c>
    </row>
    <row r="100">
      <c r="A100" s="321" t="s">
        <v>729</v>
      </c>
      <c r="B100" s="322" t="s">
        <v>730</v>
      </c>
      <c r="C100" s="323">
        <v>0.0</v>
      </c>
      <c r="D100" s="349">
        <v>4.1</v>
      </c>
      <c r="E100" s="24">
        <v>0.0</v>
      </c>
      <c r="G100" s="23">
        <v>0.0</v>
      </c>
      <c r="H100" s="24">
        <v>0.0</v>
      </c>
      <c r="J100" s="23">
        <v>0.0</v>
      </c>
      <c r="K100" s="23">
        <v>0.0</v>
      </c>
      <c r="M100" s="23">
        <v>0.0</v>
      </c>
      <c r="N100" s="24">
        <v>0.0</v>
      </c>
      <c r="P100" s="211">
        <v>88.0</v>
      </c>
      <c r="Q100" s="30">
        <f t="shared" si="139"/>
        <v>360.8</v>
      </c>
      <c r="S100" s="215">
        <v>9.0</v>
      </c>
      <c r="T100" s="30">
        <f t="shared" si="140"/>
        <v>36.9</v>
      </c>
      <c r="V100" s="213">
        <v>88.0</v>
      </c>
      <c r="W100" s="30">
        <f t="shared" si="141"/>
        <v>360.8</v>
      </c>
      <c r="Y100" s="215">
        <v>35.0</v>
      </c>
      <c r="Z100" s="30">
        <f t="shared" si="142"/>
        <v>143.5</v>
      </c>
      <c r="AB100" s="317">
        <v>157.0</v>
      </c>
      <c r="AC100" s="30">
        <f t="shared" si="143"/>
        <v>643.7</v>
      </c>
      <c r="AE100" s="213">
        <v>153.0</v>
      </c>
      <c r="AF100" s="133">
        <f t="shared" si="144"/>
        <v>627.3</v>
      </c>
      <c r="AH100" s="213">
        <v>140.0</v>
      </c>
      <c r="AI100" s="30">
        <f t="shared" si="133"/>
        <v>574</v>
      </c>
      <c r="AK100" s="215">
        <v>127.0</v>
      </c>
      <c r="AL100" s="30">
        <f t="shared" si="134"/>
        <v>520.7</v>
      </c>
      <c r="AN100" s="213">
        <v>125.0</v>
      </c>
      <c r="AO100" s="30">
        <f t="shared" si="108"/>
        <v>512.5</v>
      </c>
      <c r="AQ100" s="213">
        <v>93.0</v>
      </c>
      <c r="AR100" s="30">
        <f t="shared" si="99"/>
        <v>381.3</v>
      </c>
      <c r="AS100" s="317">
        <v>84.0</v>
      </c>
      <c r="AT100" s="30">
        <f t="shared" si="100"/>
        <v>344.4</v>
      </c>
      <c r="AU100" s="297">
        <v>76.0</v>
      </c>
    </row>
    <row r="101">
      <c r="A101" s="324" t="s">
        <v>731</v>
      </c>
      <c r="B101" s="325" t="s">
        <v>732</v>
      </c>
      <c r="C101" s="323">
        <v>0.0</v>
      </c>
      <c r="D101" s="350">
        <v>4.16</v>
      </c>
      <c r="E101" s="24">
        <v>0.0</v>
      </c>
      <c r="G101" s="23">
        <v>0.0</v>
      </c>
      <c r="H101" s="23">
        <v>0.0</v>
      </c>
      <c r="J101" s="23">
        <v>0.0</v>
      </c>
      <c r="K101" s="23">
        <v>0.0</v>
      </c>
      <c r="M101" s="23">
        <v>0.0</v>
      </c>
      <c r="N101" s="23">
        <v>0.0</v>
      </c>
      <c r="P101" s="23">
        <v>0.0</v>
      </c>
      <c r="Q101" s="23">
        <v>0.0</v>
      </c>
      <c r="S101" s="23">
        <v>150.0</v>
      </c>
      <c r="T101" s="30">
        <f t="shared" si="140"/>
        <v>624</v>
      </c>
      <c r="V101" s="215">
        <v>95.0</v>
      </c>
      <c r="W101" s="30">
        <f t="shared" si="141"/>
        <v>395.2</v>
      </c>
      <c r="Y101" s="213">
        <v>91.0</v>
      </c>
      <c r="Z101" s="30">
        <f t="shared" si="142"/>
        <v>378.56</v>
      </c>
      <c r="AB101" s="297">
        <v>89.0</v>
      </c>
      <c r="AC101" s="30">
        <f t="shared" si="143"/>
        <v>370.24</v>
      </c>
      <c r="AE101" s="23">
        <v>89.0</v>
      </c>
      <c r="AF101" s="133">
        <f t="shared" si="144"/>
        <v>370.24</v>
      </c>
      <c r="AH101" s="315">
        <v>89.0</v>
      </c>
      <c r="AI101" s="30">
        <f t="shared" si="133"/>
        <v>370.24</v>
      </c>
      <c r="AK101" s="213">
        <v>87.0</v>
      </c>
      <c r="AL101" s="30">
        <f t="shared" si="134"/>
        <v>361.92</v>
      </c>
      <c r="AN101" s="215">
        <v>87.0</v>
      </c>
      <c r="AO101" s="30">
        <f t="shared" si="108"/>
        <v>361.92</v>
      </c>
      <c r="AQ101" s="215">
        <v>87.0</v>
      </c>
      <c r="AR101" s="30">
        <f t="shared" si="99"/>
        <v>361.92</v>
      </c>
      <c r="AS101" s="297">
        <v>0.0</v>
      </c>
      <c r="AT101" s="30">
        <f t="shared" si="100"/>
        <v>0</v>
      </c>
      <c r="AU101" s="23">
        <v>0.0</v>
      </c>
    </row>
    <row r="102">
      <c r="A102" s="331" t="s">
        <v>733</v>
      </c>
      <c r="B102" s="332" t="s">
        <v>734</v>
      </c>
      <c r="C102" s="323"/>
      <c r="D102" s="350">
        <v>4.2</v>
      </c>
      <c r="E102" s="24"/>
      <c r="G102" s="23"/>
      <c r="H102" s="24"/>
      <c r="J102" s="23"/>
      <c r="K102" s="23"/>
      <c r="M102" s="23"/>
      <c r="N102" s="24"/>
      <c r="P102" s="315"/>
      <c r="Q102" s="30"/>
      <c r="S102" s="23"/>
      <c r="T102" s="30"/>
      <c r="V102" s="23"/>
      <c r="W102" s="30"/>
      <c r="Y102" s="23"/>
      <c r="Z102" s="30"/>
      <c r="AB102" s="23"/>
      <c r="AC102" s="30"/>
      <c r="AE102" s="23"/>
      <c r="AH102" s="211"/>
      <c r="AI102" s="30"/>
      <c r="AK102" s="211">
        <v>67.0</v>
      </c>
      <c r="AL102" s="30">
        <f t="shared" si="134"/>
        <v>281.4</v>
      </c>
      <c r="AN102" s="213">
        <v>34.0</v>
      </c>
      <c r="AO102" s="30">
        <f t="shared" si="108"/>
        <v>142.8</v>
      </c>
      <c r="AQ102" s="213">
        <v>87.0</v>
      </c>
      <c r="AR102" s="30">
        <f t="shared" si="99"/>
        <v>365.4</v>
      </c>
      <c r="AS102" s="317">
        <v>79.0</v>
      </c>
      <c r="AT102" s="30">
        <f t="shared" si="100"/>
        <v>331.8</v>
      </c>
      <c r="AU102" s="23">
        <v>63.0</v>
      </c>
    </row>
    <row r="103">
      <c r="A103" s="331" t="s">
        <v>735</v>
      </c>
      <c r="B103" s="332" t="s">
        <v>736</v>
      </c>
      <c r="C103" s="323">
        <v>0.0</v>
      </c>
      <c r="D103" s="350">
        <v>4.47</v>
      </c>
      <c r="E103" s="24"/>
      <c r="G103" s="23"/>
      <c r="H103" s="24"/>
      <c r="J103" s="23"/>
      <c r="K103" s="23"/>
      <c r="M103" s="23"/>
      <c r="N103" s="24"/>
      <c r="P103" s="315"/>
      <c r="Q103" s="30"/>
      <c r="S103" s="23"/>
      <c r="T103" s="30"/>
      <c r="V103" s="23"/>
      <c r="W103" s="30"/>
      <c r="Y103" s="23"/>
      <c r="Z103" s="30"/>
      <c r="AB103" s="23"/>
      <c r="AC103" s="30"/>
      <c r="AE103" s="23"/>
      <c r="AH103" s="215">
        <v>225.0</v>
      </c>
      <c r="AI103" s="30">
        <f t="shared" ref="AI103:AI110" si="145">AH103*D103</f>
        <v>1005.75</v>
      </c>
      <c r="AK103" s="213">
        <v>46.0</v>
      </c>
      <c r="AL103" s="30">
        <f t="shared" si="134"/>
        <v>205.62</v>
      </c>
      <c r="AN103" s="215">
        <v>0.0</v>
      </c>
      <c r="AO103" s="30">
        <f t="shared" si="108"/>
        <v>0</v>
      </c>
      <c r="AQ103" s="23">
        <v>0.0</v>
      </c>
      <c r="AR103" s="30">
        <f t="shared" si="99"/>
        <v>0</v>
      </c>
      <c r="AS103" s="23">
        <v>0.0</v>
      </c>
      <c r="AT103" s="30">
        <f t="shared" si="100"/>
        <v>0</v>
      </c>
      <c r="AU103" s="23">
        <v>73.0</v>
      </c>
    </row>
    <row r="104">
      <c r="A104" s="321" t="s">
        <v>737</v>
      </c>
      <c r="B104" s="322" t="s">
        <v>738</v>
      </c>
      <c r="C104" s="323">
        <v>0.0</v>
      </c>
      <c r="D104" s="350">
        <v>4.189</v>
      </c>
      <c r="E104" s="24">
        <v>0.0</v>
      </c>
      <c r="G104" s="23">
        <v>0.0</v>
      </c>
      <c r="H104" s="24">
        <v>0.0</v>
      </c>
      <c r="J104" s="23">
        <v>0.0</v>
      </c>
      <c r="K104" s="23">
        <v>0.0</v>
      </c>
      <c r="M104" s="23">
        <v>0.0</v>
      </c>
      <c r="N104" s="24">
        <v>0.0</v>
      </c>
      <c r="P104" s="213">
        <v>57.0</v>
      </c>
      <c r="Q104" s="30">
        <f>P104*D104</f>
        <v>238.773</v>
      </c>
      <c r="S104" s="23">
        <v>0.0</v>
      </c>
      <c r="T104" s="30">
        <f>S104*D104</f>
        <v>0</v>
      </c>
      <c r="V104" s="23">
        <v>0.0</v>
      </c>
      <c r="W104" s="30">
        <f>V104*D104</f>
        <v>0</v>
      </c>
      <c r="Y104" s="23">
        <v>0.0</v>
      </c>
      <c r="Z104" s="30">
        <f t="shared" ref="Z104:Z110" si="146">Y104*D104</f>
        <v>0</v>
      </c>
      <c r="AB104" s="23">
        <v>0.0</v>
      </c>
      <c r="AC104" s="30">
        <f t="shared" ref="AC104:AC110" si="147">AB104*D104</f>
        <v>0</v>
      </c>
      <c r="AE104" s="23">
        <v>2.0</v>
      </c>
      <c r="AF104" s="133">
        <f t="shared" ref="AF104:AF110" si="148">AE104*D104</f>
        <v>8.378</v>
      </c>
      <c r="AH104" s="23">
        <v>0.0</v>
      </c>
      <c r="AI104" s="30">
        <f t="shared" si="145"/>
        <v>0</v>
      </c>
      <c r="AK104" s="23">
        <v>0.0</v>
      </c>
      <c r="AL104" s="30">
        <f t="shared" si="134"/>
        <v>0</v>
      </c>
      <c r="AN104" s="23">
        <v>0.0</v>
      </c>
      <c r="AO104" s="30">
        <f t="shared" si="108"/>
        <v>0</v>
      </c>
      <c r="AQ104" s="23">
        <v>0.0</v>
      </c>
      <c r="AR104" s="30">
        <f t="shared" si="99"/>
        <v>0</v>
      </c>
      <c r="AS104" s="23">
        <v>0.0</v>
      </c>
      <c r="AT104" s="30">
        <f t="shared" si="100"/>
        <v>0</v>
      </c>
      <c r="AU104" s="23">
        <v>0.0</v>
      </c>
    </row>
    <row r="105">
      <c r="A105" s="321" t="s">
        <v>739</v>
      </c>
      <c r="B105" s="322" t="s">
        <v>740</v>
      </c>
      <c r="C105" s="323">
        <v>0.0</v>
      </c>
      <c r="D105" s="23">
        <v>7.99</v>
      </c>
      <c r="E105" s="24">
        <v>0.0</v>
      </c>
      <c r="G105" s="23"/>
      <c r="H105" s="30"/>
      <c r="J105" s="23"/>
      <c r="M105" s="211"/>
      <c r="N105" s="30"/>
      <c r="P105" s="23"/>
      <c r="Q105" s="30"/>
      <c r="S105" s="23"/>
      <c r="T105" s="30"/>
      <c r="V105" s="23"/>
      <c r="W105" s="30"/>
      <c r="Y105" s="211">
        <v>100.0</v>
      </c>
      <c r="Z105" s="30">
        <f t="shared" si="146"/>
        <v>799</v>
      </c>
      <c r="AB105" s="196">
        <v>43.0</v>
      </c>
      <c r="AC105" s="30">
        <f t="shared" si="147"/>
        <v>343.57</v>
      </c>
      <c r="AE105" s="211">
        <v>13.0</v>
      </c>
      <c r="AF105" s="133">
        <f t="shared" si="148"/>
        <v>103.87</v>
      </c>
      <c r="AH105" s="315">
        <v>45.0</v>
      </c>
      <c r="AI105" s="30">
        <f t="shared" si="145"/>
        <v>359.55</v>
      </c>
      <c r="AK105" s="23">
        <v>36.0</v>
      </c>
      <c r="AL105" s="30">
        <f t="shared" si="134"/>
        <v>287.64</v>
      </c>
      <c r="AN105" s="23">
        <v>33.0</v>
      </c>
      <c r="AO105" s="30">
        <f t="shared" si="108"/>
        <v>263.67</v>
      </c>
      <c r="AQ105" s="211">
        <v>15.0</v>
      </c>
      <c r="AR105" s="30">
        <f t="shared" si="99"/>
        <v>119.85</v>
      </c>
      <c r="AS105" s="23">
        <v>1.0</v>
      </c>
      <c r="AT105" s="30">
        <f t="shared" si="100"/>
        <v>7.99</v>
      </c>
      <c r="AU105" s="23">
        <v>0.0</v>
      </c>
    </row>
    <row r="106">
      <c r="A106" s="321" t="s">
        <v>134</v>
      </c>
      <c r="B106" s="322" t="s">
        <v>741</v>
      </c>
      <c r="C106" s="323">
        <v>148.0</v>
      </c>
      <c r="D106" s="23">
        <v>4.138</v>
      </c>
      <c r="E106" s="30">
        <f t="shared" ref="E106:E107" si="149">C106*D106</f>
        <v>612.424</v>
      </c>
      <c r="G106" s="23">
        <v>140.0</v>
      </c>
      <c r="H106" s="30">
        <f t="shared" ref="H106:H109" si="150">G106*D106</f>
        <v>579.32</v>
      </c>
      <c r="J106" s="23">
        <v>158.0</v>
      </c>
      <c r="K106" s="133">
        <f t="shared" ref="K106:K109" si="151">J106*D106</f>
        <v>653.804</v>
      </c>
      <c r="M106" s="211">
        <v>151.0</v>
      </c>
      <c r="N106" s="30">
        <f t="shared" ref="N106:N110" si="152">M106*D106</f>
        <v>624.838</v>
      </c>
      <c r="P106" s="23">
        <v>151.0</v>
      </c>
      <c r="Q106" s="30">
        <f t="shared" ref="Q106:Q110" si="153">P106*D106</f>
        <v>624.838</v>
      </c>
      <c r="S106" s="23">
        <v>151.0</v>
      </c>
      <c r="T106" s="30">
        <f t="shared" ref="T106:T110" si="154">S106*D106</f>
        <v>624.838</v>
      </c>
      <c r="V106" s="23">
        <v>57.0</v>
      </c>
      <c r="W106" s="30">
        <f t="shared" ref="W106:W110" si="155">V106*D106</f>
        <v>235.866</v>
      </c>
      <c r="Y106" s="213">
        <v>57.0</v>
      </c>
      <c r="Z106" s="30">
        <f t="shared" si="146"/>
        <v>235.866</v>
      </c>
      <c r="AB106" s="297">
        <v>56.0</v>
      </c>
      <c r="AC106" s="30">
        <f t="shared" si="147"/>
        <v>231.728</v>
      </c>
      <c r="AE106" s="213">
        <v>56.0</v>
      </c>
      <c r="AF106" s="133">
        <f t="shared" si="148"/>
        <v>231.728</v>
      </c>
      <c r="AH106" s="215">
        <v>56.0</v>
      </c>
      <c r="AI106" s="30">
        <f t="shared" si="145"/>
        <v>231.728</v>
      </c>
      <c r="AK106" s="23">
        <v>56.0</v>
      </c>
      <c r="AL106" s="30">
        <f t="shared" si="134"/>
        <v>231.728</v>
      </c>
      <c r="AN106" s="23">
        <v>56.0</v>
      </c>
      <c r="AO106" s="30">
        <f t="shared" si="108"/>
        <v>231.728</v>
      </c>
      <c r="AQ106" s="213">
        <v>55.0</v>
      </c>
      <c r="AR106" s="30">
        <f t="shared" si="99"/>
        <v>227.59</v>
      </c>
      <c r="AS106" s="23">
        <v>0.0</v>
      </c>
      <c r="AT106" s="30">
        <f t="shared" si="100"/>
        <v>0</v>
      </c>
      <c r="AU106" s="23">
        <v>0.0</v>
      </c>
    </row>
    <row r="107">
      <c r="A107" s="321" t="s">
        <v>504</v>
      </c>
      <c r="B107" s="322" t="s">
        <v>742</v>
      </c>
      <c r="C107" s="323">
        <v>93.0</v>
      </c>
      <c r="D107" s="23">
        <v>4.46</v>
      </c>
      <c r="E107" s="30">
        <f t="shared" si="149"/>
        <v>414.78</v>
      </c>
      <c r="G107" s="23">
        <v>93.0</v>
      </c>
      <c r="H107" s="30">
        <f t="shared" si="150"/>
        <v>414.78</v>
      </c>
      <c r="J107" s="23">
        <v>93.0</v>
      </c>
      <c r="K107" s="133">
        <f t="shared" si="151"/>
        <v>414.78</v>
      </c>
      <c r="M107" s="294">
        <v>92.0</v>
      </c>
      <c r="N107" s="30">
        <f t="shared" si="152"/>
        <v>410.32</v>
      </c>
      <c r="P107" s="315">
        <v>87.0</v>
      </c>
      <c r="Q107" s="30">
        <f t="shared" si="153"/>
        <v>388.02</v>
      </c>
      <c r="S107" s="23">
        <v>83.0</v>
      </c>
      <c r="T107" s="30">
        <f t="shared" si="154"/>
        <v>370.18</v>
      </c>
      <c r="V107" s="23">
        <v>26.0</v>
      </c>
      <c r="W107" s="30">
        <f t="shared" si="155"/>
        <v>115.96</v>
      </c>
      <c r="Y107" s="23">
        <v>18.0</v>
      </c>
      <c r="Z107" s="30">
        <f t="shared" si="146"/>
        <v>80.28</v>
      </c>
      <c r="AB107" s="317">
        <v>21.0</v>
      </c>
      <c r="AC107" s="30">
        <f t="shared" si="147"/>
        <v>93.66</v>
      </c>
      <c r="AE107" s="23">
        <v>0.0</v>
      </c>
      <c r="AF107" s="133">
        <f t="shared" si="148"/>
        <v>0</v>
      </c>
      <c r="AH107" s="23">
        <v>0.0</v>
      </c>
      <c r="AI107" s="30">
        <f t="shared" si="145"/>
        <v>0</v>
      </c>
      <c r="AK107" s="23">
        <v>0.0</v>
      </c>
      <c r="AL107" s="30">
        <f t="shared" si="134"/>
        <v>0</v>
      </c>
      <c r="AN107" s="23">
        <v>0.0</v>
      </c>
      <c r="AO107" s="30">
        <f t="shared" si="108"/>
        <v>0</v>
      </c>
      <c r="AQ107" s="23">
        <v>0.0</v>
      </c>
      <c r="AR107" s="30">
        <f t="shared" si="99"/>
        <v>0</v>
      </c>
      <c r="AS107" s="23">
        <v>0.0</v>
      </c>
      <c r="AT107" s="30">
        <f t="shared" si="100"/>
        <v>0</v>
      </c>
      <c r="AU107" s="23">
        <v>0.0</v>
      </c>
    </row>
    <row r="108">
      <c r="A108" s="321" t="s">
        <v>743</v>
      </c>
      <c r="B108" s="322" t="s">
        <v>744</v>
      </c>
      <c r="C108" s="323">
        <v>0.0</v>
      </c>
      <c r="D108" s="23">
        <v>1.97</v>
      </c>
      <c r="E108" s="24">
        <v>0.0</v>
      </c>
      <c r="G108" s="23">
        <v>75.0</v>
      </c>
      <c r="H108" s="30">
        <f t="shared" si="150"/>
        <v>147.75</v>
      </c>
      <c r="J108" s="23">
        <v>39.0</v>
      </c>
      <c r="K108" s="133">
        <f t="shared" si="151"/>
        <v>76.83</v>
      </c>
      <c r="M108" s="211">
        <v>35.0</v>
      </c>
      <c r="N108" s="30">
        <f t="shared" si="152"/>
        <v>68.95</v>
      </c>
      <c r="P108" s="315">
        <v>33.0</v>
      </c>
      <c r="Q108" s="30">
        <f t="shared" si="153"/>
        <v>65.01</v>
      </c>
      <c r="S108" s="23">
        <v>22.0</v>
      </c>
      <c r="T108" s="30">
        <f t="shared" si="154"/>
        <v>43.34</v>
      </c>
      <c r="V108" s="23">
        <v>0.0</v>
      </c>
      <c r="W108" s="30">
        <f t="shared" si="155"/>
        <v>0</v>
      </c>
      <c r="Y108" s="211">
        <v>21.0</v>
      </c>
      <c r="Z108" s="30">
        <f t="shared" si="146"/>
        <v>41.37</v>
      </c>
      <c r="AB108" s="297">
        <v>112.0</v>
      </c>
      <c r="AC108" s="30">
        <f t="shared" si="147"/>
        <v>220.64</v>
      </c>
      <c r="AE108" s="211">
        <v>21.0</v>
      </c>
      <c r="AF108" s="133">
        <f t="shared" si="148"/>
        <v>41.37</v>
      </c>
      <c r="AH108" s="315">
        <v>19.0</v>
      </c>
      <c r="AI108" s="30">
        <f t="shared" si="145"/>
        <v>37.43</v>
      </c>
      <c r="AK108" s="315">
        <v>17.0</v>
      </c>
      <c r="AL108" s="30">
        <f t="shared" si="134"/>
        <v>33.49</v>
      </c>
      <c r="AN108" s="211">
        <v>17.0</v>
      </c>
      <c r="AO108" s="30">
        <f t="shared" si="108"/>
        <v>33.49</v>
      </c>
      <c r="AQ108" s="211">
        <v>15.0</v>
      </c>
      <c r="AR108" s="30">
        <f t="shared" si="99"/>
        <v>29.55</v>
      </c>
      <c r="AS108" s="23">
        <v>0.0</v>
      </c>
      <c r="AT108" s="30">
        <f t="shared" si="100"/>
        <v>0</v>
      </c>
      <c r="AU108" s="23">
        <v>0.0</v>
      </c>
    </row>
    <row r="109">
      <c r="A109" s="351" t="s">
        <v>745</v>
      </c>
      <c r="B109" s="352" t="s">
        <v>746</v>
      </c>
      <c r="C109" s="323">
        <v>0.0</v>
      </c>
      <c r="D109" s="23">
        <v>2.1</v>
      </c>
      <c r="E109" s="24">
        <v>0.0</v>
      </c>
      <c r="G109" s="23">
        <v>50.0</v>
      </c>
      <c r="H109" s="30">
        <f t="shared" si="150"/>
        <v>105</v>
      </c>
      <c r="J109" s="23">
        <v>0.0</v>
      </c>
      <c r="K109" s="133">
        <f t="shared" si="151"/>
        <v>0</v>
      </c>
      <c r="M109" s="211">
        <v>30.0</v>
      </c>
      <c r="N109" s="30">
        <f t="shared" si="152"/>
        <v>63</v>
      </c>
      <c r="P109" s="215">
        <v>4.0</v>
      </c>
      <c r="Q109" s="30">
        <f t="shared" si="153"/>
        <v>8.4</v>
      </c>
      <c r="S109" s="315">
        <v>12.0</v>
      </c>
      <c r="T109" s="30">
        <f t="shared" si="154"/>
        <v>25.2</v>
      </c>
      <c r="V109" s="23">
        <v>0.0</v>
      </c>
      <c r="W109" s="30">
        <f t="shared" si="155"/>
        <v>0</v>
      </c>
      <c r="Y109" s="213">
        <v>113.0</v>
      </c>
      <c r="Z109" s="30">
        <f t="shared" si="146"/>
        <v>237.3</v>
      </c>
      <c r="AB109" s="23">
        <v>112.0</v>
      </c>
      <c r="AC109" s="30">
        <f t="shared" si="147"/>
        <v>235.2</v>
      </c>
      <c r="AE109" s="213">
        <v>112.0</v>
      </c>
      <c r="AF109" s="133">
        <f t="shared" si="148"/>
        <v>235.2</v>
      </c>
      <c r="AH109" s="215">
        <v>109.0</v>
      </c>
      <c r="AI109" s="30">
        <f t="shared" si="145"/>
        <v>228.9</v>
      </c>
      <c r="AK109" s="215">
        <v>109.0</v>
      </c>
      <c r="AL109" s="30">
        <f t="shared" si="134"/>
        <v>228.9</v>
      </c>
      <c r="AN109" s="213">
        <v>109.0</v>
      </c>
      <c r="AO109" s="30">
        <f t="shared" si="108"/>
        <v>228.9</v>
      </c>
      <c r="AQ109" s="213">
        <v>109.0</v>
      </c>
      <c r="AR109" s="30">
        <f t="shared" si="99"/>
        <v>228.9</v>
      </c>
      <c r="AS109" s="23">
        <v>0.0</v>
      </c>
      <c r="AT109" s="30">
        <f t="shared" si="100"/>
        <v>0</v>
      </c>
      <c r="AU109" s="23">
        <v>0.0</v>
      </c>
    </row>
    <row r="110">
      <c r="A110" s="331" t="s">
        <v>743</v>
      </c>
      <c r="B110" s="332" t="s">
        <v>747</v>
      </c>
      <c r="C110" s="326">
        <v>0.0</v>
      </c>
      <c r="D110" s="353">
        <v>3.69</v>
      </c>
      <c r="E110" s="24">
        <v>0.0</v>
      </c>
      <c r="G110" s="23">
        <v>0.0</v>
      </c>
      <c r="H110" s="24">
        <v>0.0</v>
      </c>
      <c r="J110" s="23">
        <v>0.0</v>
      </c>
      <c r="K110" s="23">
        <v>0.0</v>
      </c>
      <c r="M110" s="211">
        <v>100.0</v>
      </c>
      <c r="N110" s="30">
        <f t="shared" si="152"/>
        <v>369</v>
      </c>
      <c r="P110" s="23">
        <v>16.0</v>
      </c>
      <c r="Q110" s="30">
        <f t="shared" si="153"/>
        <v>59.04</v>
      </c>
      <c r="S110" s="215">
        <v>3.0</v>
      </c>
      <c r="T110" s="30">
        <f t="shared" si="154"/>
        <v>11.07</v>
      </c>
      <c r="V110" s="23">
        <v>26.0</v>
      </c>
      <c r="W110" s="30">
        <f t="shared" si="155"/>
        <v>95.94</v>
      </c>
      <c r="Y110" s="315">
        <v>41.0</v>
      </c>
      <c r="Z110" s="30">
        <f t="shared" si="146"/>
        <v>151.29</v>
      </c>
      <c r="AB110" s="23">
        <v>36.0</v>
      </c>
      <c r="AC110" s="30">
        <f t="shared" si="147"/>
        <v>132.84</v>
      </c>
      <c r="AE110" s="23">
        <v>35.0</v>
      </c>
      <c r="AF110" s="133">
        <f t="shared" si="148"/>
        <v>129.15</v>
      </c>
      <c r="AH110" s="23">
        <v>35.0</v>
      </c>
      <c r="AI110" s="30">
        <f t="shared" si="145"/>
        <v>129.15</v>
      </c>
      <c r="AK110" s="213">
        <v>35.0</v>
      </c>
      <c r="AL110" s="30">
        <f t="shared" si="134"/>
        <v>129.15</v>
      </c>
      <c r="AN110" s="215">
        <v>35.0</v>
      </c>
      <c r="AO110" s="30">
        <f t="shared" si="108"/>
        <v>129.15</v>
      </c>
      <c r="AQ110" s="215">
        <v>34.0</v>
      </c>
      <c r="AR110" s="30">
        <f t="shared" si="99"/>
        <v>125.46</v>
      </c>
      <c r="AS110" s="23">
        <v>0.0</v>
      </c>
      <c r="AT110" s="30">
        <f t="shared" si="100"/>
        <v>0</v>
      </c>
      <c r="AU110" s="23">
        <v>0.0</v>
      </c>
    </row>
    <row r="111">
      <c r="A111" s="324" t="s">
        <v>748</v>
      </c>
      <c r="B111" s="325" t="s">
        <v>749</v>
      </c>
      <c r="C111" s="326">
        <v>0.0</v>
      </c>
      <c r="D111" s="349"/>
      <c r="E111" s="24"/>
      <c r="G111" s="23"/>
      <c r="H111" s="24"/>
      <c r="J111" s="23"/>
      <c r="K111" s="23"/>
      <c r="M111" s="211"/>
      <c r="N111" s="30"/>
      <c r="P111" s="23"/>
      <c r="Q111" s="30"/>
      <c r="S111" s="23"/>
      <c r="T111" s="30"/>
      <c r="V111" s="23"/>
      <c r="W111" s="30"/>
      <c r="Y111" s="211"/>
      <c r="Z111" s="24"/>
      <c r="AB111" s="23"/>
      <c r="AC111" s="30"/>
      <c r="AE111" s="23"/>
      <c r="AH111" s="23"/>
      <c r="AI111" s="30"/>
      <c r="AK111" s="215"/>
      <c r="AL111" s="30"/>
      <c r="AN111" s="315">
        <v>33.0</v>
      </c>
      <c r="AO111" s="30">
        <f t="shared" si="108"/>
        <v>0</v>
      </c>
      <c r="AQ111" s="213">
        <v>29.0</v>
      </c>
      <c r="AR111" s="30">
        <f t="shared" si="99"/>
        <v>0</v>
      </c>
      <c r="AS111" s="210">
        <v>29.0</v>
      </c>
      <c r="AT111" s="30">
        <f t="shared" si="100"/>
        <v>0</v>
      </c>
      <c r="AU111" s="196">
        <v>29.0</v>
      </c>
    </row>
    <row r="112">
      <c r="A112" s="331" t="s">
        <v>750</v>
      </c>
      <c r="B112" s="332" t="s">
        <v>751</v>
      </c>
      <c r="C112" s="326">
        <v>0.0</v>
      </c>
      <c r="D112" s="349"/>
      <c r="E112" s="24"/>
      <c r="G112" s="23"/>
      <c r="H112" s="24"/>
      <c r="J112" s="23"/>
      <c r="K112" s="23"/>
      <c r="M112" s="211"/>
      <c r="N112" s="30"/>
      <c r="P112" s="23"/>
      <c r="Q112" s="30"/>
      <c r="S112" s="23"/>
      <c r="T112" s="30"/>
      <c r="V112" s="23"/>
      <c r="W112" s="30"/>
      <c r="Y112" s="211"/>
      <c r="Z112" s="24"/>
      <c r="AB112" s="23"/>
      <c r="AC112" s="30"/>
      <c r="AE112" s="23"/>
      <c r="AH112" s="23"/>
      <c r="AI112" s="30"/>
      <c r="AK112" s="215"/>
      <c r="AL112" s="30"/>
      <c r="AN112" s="211">
        <v>34.0</v>
      </c>
      <c r="AO112" s="30">
        <f t="shared" si="108"/>
        <v>0</v>
      </c>
      <c r="AQ112" s="215">
        <v>32.0</v>
      </c>
      <c r="AR112" s="30">
        <f t="shared" si="99"/>
        <v>0</v>
      </c>
      <c r="AS112" s="317">
        <v>30.0</v>
      </c>
      <c r="AT112" s="30">
        <f t="shared" si="100"/>
        <v>0</v>
      </c>
      <c r="AU112" s="297">
        <v>26.0</v>
      </c>
    </row>
    <row r="113">
      <c r="A113" s="341" t="s">
        <v>752</v>
      </c>
      <c r="B113" s="342" t="s">
        <v>753</v>
      </c>
      <c r="C113" s="326">
        <v>0.0</v>
      </c>
      <c r="D113" s="349"/>
      <c r="E113" s="24"/>
      <c r="G113" s="23"/>
      <c r="H113" s="24"/>
      <c r="J113" s="23"/>
      <c r="K113" s="23"/>
      <c r="M113" s="211"/>
      <c r="N113" s="30"/>
      <c r="P113" s="23"/>
      <c r="Q113" s="30"/>
      <c r="S113" s="23"/>
      <c r="T113" s="30"/>
      <c r="V113" s="23"/>
      <c r="W113" s="30"/>
      <c r="Y113" s="211"/>
      <c r="Z113" s="24"/>
      <c r="AB113" s="23"/>
      <c r="AC113" s="30"/>
      <c r="AE113" s="23"/>
      <c r="AH113" s="23"/>
      <c r="AI113" s="30"/>
      <c r="AK113" s="215"/>
      <c r="AL113" s="30"/>
      <c r="AN113" s="213">
        <v>30.0</v>
      </c>
      <c r="AO113" s="30">
        <f t="shared" si="108"/>
        <v>0</v>
      </c>
      <c r="AQ113" s="213">
        <v>18.0</v>
      </c>
      <c r="AR113" s="30">
        <f t="shared" si="99"/>
        <v>0</v>
      </c>
      <c r="AS113" s="297">
        <v>12.0</v>
      </c>
      <c r="AT113" s="30">
        <f t="shared" si="100"/>
        <v>0</v>
      </c>
      <c r="AU113" s="317">
        <v>3.0</v>
      </c>
    </row>
    <row r="114">
      <c r="A114" s="329" t="s">
        <v>198</v>
      </c>
      <c r="B114" s="330" t="s">
        <v>754</v>
      </c>
      <c r="C114" s="326">
        <v>0.0</v>
      </c>
      <c r="D114" s="349"/>
      <c r="E114" s="24"/>
      <c r="G114" s="23"/>
      <c r="H114" s="24"/>
      <c r="J114" s="23"/>
      <c r="K114" s="23"/>
      <c r="M114" s="211"/>
      <c r="N114" s="30"/>
      <c r="P114" s="23"/>
      <c r="Q114" s="30"/>
      <c r="S114" s="23"/>
      <c r="T114" s="30"/>
      <c r="V114" s="23"/>
      <c r="W114" s="30"/>
      <c r="Y114" s="211"/>
      <c r="Z114" s="24"/>
      <c r="AB114" s="23"/>
      <c r="AC114" s="30"/>
      <c r="AE114" s="23"/>
      <c r="AH114" s="23"/>
      <c r="AI114" s="30"/>
      <c r="AK114" s="215"/>
      <c r="AL114" s="30"/>
      <c r="AN114" s="215">
        <v>38.0</v>
      </c>
      <c r="AO114" s="30">
        <f t="shared" si="108"/>
        <v>0</v>
      </c>
      <c r="AQ114" s="215">
        <v>29.0</v>
      </c>
      <c r="AR114" s="30">
        <f t="shared" si="99"/>
        <v>0</v>
      </c>
      <c r="AS114" s="317">
        <v>22.0</v>
      </c>
      <c r="AT114" s="30">
        <f t="shared" si="100"/>
        <v>0</v>
      </c>
      <c r="AU114" s="297">
        <v>15.0</v>
      </c>
    </row>
    <row r="115">
      <c r="A115" s="324" t="s">
        <v>755</v>
      </c>
      <c r="B115" s="325" t="s">
        <v>756</v>
      </c>
      <c r="C115" s="326">
        <v>0.0</v>
      </c>
      <c r="D115" s="349">
        <v>4.25</v>
      </c>
      <c r="E115" s="24"/>
      <c r="G115" s="23"/>
      <c r="H115" s="24"/>
      <c r="J115" s="23"/>
      <c r="K115" s="23"/>
      <c r="M115" s="211"/>
      <c r="N115" s="30"/>
      <c r="P115" s="23"/>
      <c r="Q115" s="30"/>
      <c r="S115" s="23"/>
      <c r="T115" s="30"/>
      <c r="V115" s="23"/>
      <c r="W115" s="30"/>
      <c r="Y115" s="211"/>
      <c r="Z115" s="24"/>
      <c r="AB115" s="23"/>
      <c r="AC115" s="30"/>
      <c r="AE115" s="23"/>
      <c r="AH115" s="23"/>
      <c r="AI115" s="30"/>
      <c r="AK115" s="215"/>
      <c r="AL115" s="30"/>
      <c r="AN115" s="23"/>
      <c r="AO115" s="30"/>
      <c r="AQ115" s="315">
        <v>94.0</v>
      </c>
      <c r="AR115" s="30">
        <f t="shared" si="99"/>
        <v>399.5</v>
      </c>
      <c r="AS115" s="297">
        <v>0.0</v>
      </c>
      <c r="AT115" s="30">
        <f t="shared" si="100"/>
        <v>0</v>
      </c>
      <c r="AU115" s="23">
        <v>0.0</v>
      </c>
    </row>
    <row r="116">
      <c r="A116" s="289" t="s">
        <v>504</v>
      </c>
      <c r="B116" s="290" t="s">
        <v>757</v>
      </c>
      <c r="C116" s="326">
        <v>0.0</v>
      </c>
      <c r="D116" s="349">
        <v>2.37</v>
      </c>
      <c r="E116" s="24">
        <v>0.0</v>
      </c>
      <c r="G116" s="23"/>
      <c r="H116" s="24"/>
      <c r="J116" s="23"/>
      <c r="K116" s="23"/>
      <c r="M116" s="211"/>
      <c r="N116" s="30"/>
      <c r="P116" s="23"/>
      <c r="Q116" s="30"/>
      <c r="S116" s="23"/>
      <c r="T116" s="30"/>
      <c r="V116" s="23"/>
      <c r="W116" s="30"/>
      <c r="Y116" s="211">
        <v>0.0</v>
      </c>
      <c r="Z116" s="24">
        <v>0.0</v>
      </c>
      <c r="AB116" s="23">
        <v>109.0</v>
      </c>
      <c r="AC116" s="30">
        <f t="shared" ref="AC116:AC119" si="156">AB116*D116</f>
        <v>258.33</v>
      </c>
      <c r="AE116" s="23">
        <v>0.0</v>
      </c>
      <c r="AF116" s="133">
        <f t="shared" ref="AF116:AF119" si="157">AE116*D116</f>
        <v>0</v>
      </c>
      <c r="AH116" s="23">
        <v>0.0</v>
      </c>
      <c r="AI116" s="30">
        <f t="shared" ref="AI116:AI119" si="158">AH116*D116</f>
        <v>0</v>
      </c>
      <c r="AK116" s="215">
        <v>0.0</v>
      </c>
      <c r="AL116" s="30">
        <f t="shared" ref="AL116:AL123" si="159">AK116*D116</f>
        <v>0</v>
      </c>
      <c r="AN116" s="23">
        <v>0.0</v>
      </c>
      <c r="AO116" s="30">
        <f t="shared" ref="AO116:AO123" si="160">AN116*D116</f>
        <v>0</v>
      </c>
      <c r="AQ116" s="23">
        <v>0.0</v>
      </c>
      <c r="AR116" s="30">
        <f t="shared" si="99"/>
        <v>0</v>
      </c>
      <c r="AS116" s="23">
        <v>11.0</v>
      </c>
      <c r="AT116" s="30">
        <f t="shared" si="100"/>
        <v>26.07</v>
      </c>
      <c r="AU116" s="23">
        <v>87.0</v>
      </c>
    </row>
    <row r="117">
      <c r="A117" s="341" t="s">
        <v>758</v>
      </c>
      <c r="B117" s="342" t="s">
        <v>759</v>
      </c>
      <c r="C117" s="326">
        <v>0.0</v>
      </c>
      <c r="D117" s="349">
        <v>4.211</v>
      </c>
      <c r="E117" s="24">
        <v>0.0</v>
      </c>
      <c r="G117" s="23">
        <v>0.0</v>
      </c>
      <c r="H117" s="24">
        <v>0.0</v>
      </c>
      <c r="J117" s="23">
        <v>0.0</v>
      </c>
      <c r="K117" s="23">
        <v>0.0</v>
      </c>
      <c r="M117" s="211">
        <v>55.0</v>
      </c>
      <c r="N117" s="30">
        <f>M117*D117</f>
        <v>231.605</v>
      </c>
      <c r="P117" s="23">
        <v>11.0</v>
      </c>
      <c r="Q117" s="30">
        <f t="shared" ref="Q117:Q118" si="161">P117*D117</f>
        <v>46.321</v>
      </c>
      <c r="S117" s="23">
        <v>0.0</v>
      </c>
      <c r="T117" s="30">
        <f t="shared" ref="T117:T118" si="162">S117*D117</f>
        <v>0</v>
      </c>
      <c r="V117" s="23">
        <v>47.0</v>
      </c>
      <c r="W117" s="30">
        <f t="shared" ref="W117:W119" si="163">V117*D117</f>
        <v>197.917</v>
      </c>
      <c r="Y117" s="215">
        <v>20.0</v>
      </c>
      <c r="Z117" s="30">
        <f t="shared" ref="Z117:Z119" si="164">Y117*D117</f>
        <v>84.22</v>
      </c>
      <c r="AB117" s="23">
        <v>0.0</v>
      </c>
      <c r="AC117" s="30">
        <f t="shared" si="156"/>
        <v>0</v>
      </c>
      <c r="AE117" s="23">
        <v>0.0</v>
      </c>
      <c r="AF117" s="133">
        <f t="shared" si="157"/>
        <v>0</v>
      </c>
      <c r="AH117" s="23">
        <v>0.0</v>
      </c>
      <c r="AI117" s="30">
        <f t="shared" si="158"/>
        <v>0</v>
      </c>
      <c r="AK117" s="23">
        <v>0.0</v>
      </c>
      <c r="AL117" s="30">
        <f t="shared" si="159"/>
        <v>0</v>
      </c>
      <c r="AN117" s="23">
        <v>0.0</v>
      </c>
      <c r="AO117" s="30">
        <f t="shared" si="160"/>
        <v>0</v>
      </c>
      <c r="AQ117" s="23">
        <v>0.0</v>
      </c>
      <c r="AR117" s="30">
        <f t="shared" si="99"/>
        <v>0</v>
      </c>
      <c r="AS117" s="23">
        <v>0.0</v>
      </c>
      <c r="AT117" s="30">
        <f t="shared" si="100"/>
        <v>0</v>
      </c>
      <c r="AU117" s="23">
        <v>0.0</v>
      </c>
    </row>
    <row r="118">
      <c r="A118" s="354" t="s">
        <v>760</v>
      </c>
      <c r="B118" s="355" t="s">
        <v>761</v>
      </c>
      <c r="C118" s="326">
        <v>0.0</v>
      </c>
      <c r="D118" s="23">
        <v>4.25</v>
      </c>
      <c r="E118" s="24">
        <v>0.0</v>
      </c>
      <c r="G118" s="23">
        <v>0.0</v>
      </c>
      <c r="H118" s="24">
        <v>0.0</v>
      </c>
      <c r="J118" s="23">
        <v>0.0</v>
      </c>
      <c r="K118" s="23">
        <v>0.0</v>
      </c>
      <c r="M118" s="23">
        <v>0.0</v>
      </c>
      <c r="N118" s="24">
        <v>0.0</v>
      </c>
      <c r="P118" s="315">
        <v>105.0</v>
      </c>
      <c r="Q118" s="30">
        <f t="shared" si="161"/>
        <v>446.25</v>
      </c>
      <c r="S118" s="23">
        <v>102.0</v>
      </c>
      <c r="T118" s="30">
        <f t="shared" si="162"/>
        <v>433.5</v>
      </c>
      <c r="V118" s="211">
        <v>58.0</v>
      </c>
      <c r="W118" s="30">
        <f t="shared" si="163"/>
        <v>246.5</v>
      </c>
      <c r="Y118" s="211">
        <v>54.0</v>
      </c>
      <c r="Z118" s="30">
        <f t="shared" si="164"/>
        <v>229.5</v>
      </c>
      <c r="AB118" s="210">
        <v>123.0</v>
      </c>
      <c r="AC118" s="30">
        <f t="shared" si="156"/>
        <v>522.75</v>
      </c>
      <c r="AE118" s="211">
        <v>123.0</v>
      </c>
      <c r="AF118" s="133">
        <f t="shared" si="157"/>
        <v>522.75</v>
      </c>
      <c r="AH118" s="315">
        <v>121.0</v>
      </c>
      <c r="AI118" s="30">
        <f t="shared" si="158"/>
        <v>514.25</v>
      </c>
      <c r="AK118" s="23">
        <v>117.0</v>
      </c>
      <c r="AL118" s="30">
        <f t="shared" si="159"/>
        <v>497.25</v>
      </c>
      <c r="AN118" s="211">
        <v>117.0</v>
      </c>
      <c r="AO118" s="30">
        <f t="shared" si="160"/>
        <v>497.25</v>
      </c>
      <c r="AQ118" s="211">
        <v>114.0</v>
      </c>
      <c r="AR118" s="30">
        <f t="shared" si="99"/>
        <v>484.5</v>
      </c>
      <c r="AS118" s="23">
        <v>5.0</v>
      </c>
      <c r="AT118" s="30">
        <f t="shared" si="100"/>
        <v>21.25</v>
      </c>
      <c r="AU118" s="23">
        <v>4.0</v>
      </c>
    </row>
    <row r="119">
      <c r="A119" s="324" t="s">
        <v>762</v>
      </c>
      <c r="B119" s="325" t="s">
        <v>763</v>
      </c>
      <c r="C119" s="326">
        <v>0.0</v>
      </c>
      <c r="D119" s="23">
        <v>1.62</v>
      </c>
      <c r="E119" s="24">
        <v>0.0</v>
      </c>
      <c r="G119" s="23"/>
      <c r="H119" s="30"/>
      <c r="J119" s="23"/>
      <c r="M119" s="211"/>
      <c r="N119" s="30"/>
      <c r="P119" s="315"/>
      <c r="Q119" s="30"/>
      <c r="S119" s="315"/>
      <c r="T119" s="30"/>
      <c r="V119" s="213">
        <v>205.0</v>
      </c>
      <c r="W119" s="30">
        <f t="shared" si="163"/>
        <v>332.1</v>
      </c>
      <c r="Y119" s="213">
        <v>195.0</v>
      </c>
      <c r="Z119" s="30">
        <f t="shared" si="164"/>
        <v>315.9</v>
      </c>
      <c r="AB119" s="317">
        <v>185.0</v>
      </c>
      <c r="AC119" s="30">
        <f t="shared" si="156"/>
        <v>299.7</v>
      </c>
      <c r="AE119" s="213">
        <v>163.0</v>
      </c>
      <c r="AF119" s="133">
        <f t="shared" si="157"/>
        <v>264.06</v>
      </c>
      <c r="AH119" s="215">
        <v>157.0</v>
      </c>
      <c r="AI119" s="30">
        <f t="shared" si="158"/>
        <v>254.34</v>
      </c>
      <c r="AK119" s="23">
        <v>150.0</v>
      </c>
      <c r="AL119" s="30">
        <f t="shared" si="159"/>
        <v>243</v>
      </c>
      <c r="AN119" s="213">
        <v>149.0</v>
      </c>
      <c r="AO119" s="30">
        <f t="shared" si="160"/>
        <v>241.38</v>
      </c>
      <c r="AQ119" s="213">
        <v>140.0</v>
      </c>
      <c r="AR119" s="30">
        <f t="shared" si="99"/>
        <v>226.8</v>
      </c>
      <c r="AS119" s="210">
        <v>134.0</v>
      </c>
      <c r="AT119" s="30">
        <f t="shared" si="100"/>
        <v>217.08</v>
      </c>
      <c r="AU119" s="210">
        <v>131.0</v>
      </c>
    </row>
    <row r="120">
      <c r="A120" s="331" t="s">
        <v>764</v>
      </c>
      <c r="B120" s="332" t="s">
        <v>765</v>
      </c>
      <c r="C120" s="326">
        <v>0.0</v>
      </c>
      <c r="D120" s="23">
        <v>4.25</v>
      </c>
      <c r="E120" s="24"/>
      <c r="G120" s="23"/>
      <c r="H120" s="30"/>
      <c r="J120" s="23"/>
      <c r="M120" s="211"/>
      <c r="N120" s="30"/>
      <c r="P120" s="315"/>
      <c r="Q120" s="30"/>
      <c r="S120" s="315"/>
      <c r="T120" s="30"/>
      <c r="V120" s="211"/>
      <c r="W120" s="30"/>
      <c r="Y120" s="215"/>
      <c r="Z120" s="30"/>
      <c r="AB120" s="297"/>
      <c r="AC120" s="30"/>
      <c r="AE120" s="215"/>
      <c r="AH120" s="213"/>
      <c r="AI120" s="30"/>
      <c r="AK120" s="23">
        <v>0.0</v>
      </c>
      <c r="AL120" s="30">
        <f t="shared" si="159"/>
        <v>0</v>
      </c>
      <c r="AN120" s="215">
        <v>120.0</v>
      </c>
      <c r="AO120" s="30">
        <f t="shared" si="160"/>
        <v>510</v>
      </c>
      <c r="AQ120" s="215">
        <v>98.0</v>
      </c>
      <c r="AR120" s="30">
        <f t="shared" si="99"/>
        <v>416.5</v>
      </c>
      <c r="AS120" s="317">
        <v>97.0</v>
      </c>
      <c r="AT120" s="30">
        <f t="shared" si="100"/>
        <v>412.25</v>
      </c>
      <c r="AU120" s="317">
        <v>81.0</v>
      </c>
    </row>
    <row r="121">
      <c r="A121" s="331" t="s">
        <v>766</v>
      </c>
      <c r="B121" s="332" t="s">
        <v>767</v>
      </c>
      <c r="C121" s="326">
        <v>0.0</v>
      </c>
      <c r="D121" s="23">
        <v>9.28</v>
      </c>
      <c r="E121" s="24">
        <v>0.0</v>
      </c>
      <c r="G121" s="23"/>
      <c r="H121" s="30"/>
      <c r="J121" s="23"/>
      <c r="M121" s="211"/>
      <c r="N121" s="30"/>
      <c r="P121" s="315"/>
      <c r="Q121" s="30"/>
      <c r="S121" s="315"/>
      <c r="T121" s="30"/>
      <c r="V121" s="211"/>
      <c r="W121" s="30"/>
      <c r="Y121" s="215">
        <v>31.0</v>
      </c>
      <c r="Z121" s="30">
        <f>Y121*D121</f>
        <v>287.68</v>
      </c>
      <c r="AB121" s="297">
        <v>25.0</v>
      </c>
      <c r="AC121" s="30">
        <f t="shared" ref="AC121:AC123" si="165">AB121*D121</f>
        <v>232</v>
      </c>
      <c r="AE121" s="215">
        <v>22.0</v>
      </c>
      <c r="AF121" s="133">
        <f t="shared" ref="AF121:AF123" si="166">AE121*D121</f>
        <v>204.16</v>
      </c>
      <c r="AH121" s="213">
        <v>22.0</v>
      </c>
      <c r="AI121" s="30">
        <f t="shared" ref="AI121:AI123" si="167">AH121*D121</f>
        <v>204.16</v>
      </c>
      <c r="AK121" s="315">
        <v>22.0</v>
      </c>
      <c r="AL121" s="30">
        <f t="shared" si="159"/>
        <v>204.16</v>
      </c>
      <c r="AN121" s="213">
        <v>21.0</v>
      </c>
      <c r="AO121" s="30">
        <f t="shared" si="160"/>
        <v>194.88</v>
      </c>
      <c r="AQ121" s="213">
        <v>19.0</v>
      </c>
      <c r="AR121" s="30">
        <f t="shared" si="99"/>
        <v>176.32</v>
      </c>
      <c r="AS121" s="297">
        <v>16.0</v>
      </c>
      <c r="AT121" s="30">
        <f t="shared" si="100"/>
        <v>148.48</v>
      </c>
      <c r="AU121" s="23">
        <v>4.0</v>
      </c>
    </row>
    <row r="122">
      <c r="A122" s="289" t="s">
        <v>768</v>
      </c>
      <c r="B122" s="290" t="s">
        <v>769</v>
      </c>
      <c r="C122" s="326"/>
      <c r="D122" s="23">
        <v>4.39</v>
      </c>
      <c r="E122" s="24">
        <v>0.0</v>
      </c>
      <c r="G122" s="23"/>
      <c r="H122" s="30"/>
      <c r="J122" s="23"/>
      <c r="M122" s="211"/>
      <c r="N122" s="30"/>
      <c r="P122" s="315"/>
      <c r="Q122" s="30"/>
      <c r="S122" s="315"/>
      <c r="T122" s="30"/>
      <c r="V122" s="211"/>
      <c r="W122" s="30"/>
      <c r="Y122" s="23">
        <v>0.0</v>
      </c>
      <c r="Z122" s="24">
        <v>0.0</v>
      </c>
      <c r="AB122" s="196">
        <v>96.0</v>
      </c>
      <c r="AC122" s="30">
        <f t="shared" si="165"/>
        <v>421.44</v>
      </c>
      <c r="AE122" s="211">
        <v>8.0</v>
      </c>
      <c r="AF122" s="133">
        <f t="shared" si="166"/>
        <v>35.12</v>
      </c>
      <c r="AH122" s="315">
        <v>181.0</v>
      </c>
      <c r="AI122" s="30">
        <f t="shared" si="167"/>
        <v>794.59</v>
      </c>
      <c r="AK122" s="215">
        <v>104.0</v>
      </c>
      <c r="AL122" s="30">
        <f t="shared" si="159"/>
        <v>456.56</v>
      </c>
      <c r="AN122" s="215">
        <v>53.0</v>
      </c>
      <c r="AO122" s="30">
        <f t="shared" si="160"/>
        <v>232.67</v>
      </c>
      <c r="AQ122" s="215">
        <v>47.0</v>
      </c>
      <c r="AR122" s="30">
        <f t="shared" si="99"/>
        <v>206.33</v>
      </c>
      <c r="AS122" s="23">
        <v>0.0</v>
      </c>
      <c r="AT122" s="30">
        <f t="shared" si="100"/>
        <v>0</v>
      </c>
      <c r="AU122" s="23">
        <v>0.0</v>
      </c>
    </row>
    <row r="123">
      <c r="A123" s="327" t="s">
        <v>770</v>
      </c>
      <c r="B123" s="328" t="s">
        <v>771</v>
      </c>
      <c r="C123" s="326">
        <v>28.0</v>
      </c>
      <c r="D123" s="23">
        <v>5.72</v>
      </c>
      <c r="E123" s="30">
        <f>C123*D123</f>
        <v>160.16</v>
      </c>
      <c r="G123" s="23">
        <v>9.0</v>
      </c>
      <c r="H123" s="30">
        <f>G123*D123</f>
        <v>51.48</v>
      </c>
      <c r="J123" s="23">
        <v>28.0</v>
      </c>
      <c r="K123" s="133">
        <f>J123*D123</f>
        <v>160.16</v>
      </c>
      <c r="M123" s="211">
        <v>15.0</v>
      </c>
      <c r="N123" s="30">
        <f>M123*D123</f>
        <v>85.8</v>
      </c>
      <c r="P123" s="315">
        <v>92.0</v>
      </c>
      <c r="Q123" s="30">
        <f>P123*D123</f>
        <v>526.24</v>
      </c>
      <c r="S123" s="315">
        <v>23.0</v>
      </c>
      <c r="T123" s="30">
        <f>S123*D123</f>
        <v>131.56</v>
      </c>
      <c r="V123" s="211">
        <v>0.0</v>
      </c>
      <c r="W123" s="30">
        <f>V123*D123</f>
        <v>0</v>
      </c>
      <c r="Y123" s="23">
        <v>0.0</v>
      </c>
      <c r="Z123" s="30">
        <f>Y123*D123</f>
        <v>0</v>
      </c>
      <c r="AB123" s="297">
        <v>556.0</v>
      </c>
      <c r="AC123" s="30">
        <f t="shared" si="165"/>
        <v>3180.32</v>
      </c>
      <c r="AE123" s="213">
        <v>502.0</v>
      </c>
      <c r="AF123" s="133">
        <f t="shared" si="166"/>
        <v>2871.44</v>
      </c>
      <c r="AH123" s="215">
        <v>475.0</v>
      </c>
      <c r="AI123" s="30">
        <f t="shared" si="167"/>
        <v>2717</v>
      </c>
      <c r="AK123" s="213">
        <v>455.0</v>
      </c>
      <c r="AL123" s="30">
        <f t="shared" si="159"/>
        <v>2602.6</v>
      </c>
      <c r="AN123" s="213">
        <v>440.0</v>
      </c>
      <c r="AO123" s="30">
        <f t="shared" si="160"/>
        <v>2516.8</v>
      </c>
      <c r="AQ123" s="213">
        <v>414.0</v>
      </c>
      <c r="AR123" s="30">
        <f t="shared" si="99"/>
        <v>2368.08</v>
      </c>
      <c r="AS123" s="23">
        <v>374.0</v>
      </c>
      <c r="AT123" s="30">
        <f t="shared" si="100"/>
        <v>2139.28</v>
      </c>
      <c r="AU123" s="196">
        <v>338.0</v>
      </c>
    </row>
    <row r="124">
      <c r="A124" s="327" t="s">
        <v>186</v>
      </c>
      <c r="B124" s="328" t="s">
        <v>772</v>
      </c>
      <c r="C124" s="326"/>
      <c r="D124" s="23"/>
      <c r="E124" s="24"/>
      <c r="G124" s="23"/>
      <c r="H124" s="24"/>
      <c r="J124" s="23"/>
      <c r="K124" s="24"/>
      <c r="M124" s="23"/>
      <c r="N124" s="24"/>
      <c r="P124" s="23"/>
      <c r="Q124" s="24"/>
      <c r="S124" s="211"/>
      <c r="T124" s="30"/>
      <c r="V124" s="315"/>
      <c r="W124" s="30"/>
      <c r="Y124" s="23"/>
      <c r="Z124" s="30"/>
      <c r="AB124" s="23"/>
      <c r="AC124" s="30"/>
      <c r="AE124" s="23"/>
      <c r="AH124" s="23"/>
      <c r="AI124" s="30"/>
      <c r="AK124" s="23"/>
      <c r="AL124" s="30"/>
      <c r="AN124" s="23"/>
      <c r="AO124" s="30"/>
      <c r="AQ124" s="23"/>
      <c r="AR124" s="30"/>
      <c r="AS124" s="23"/>
      <c r="AT124" s="30"/>
      <c r="AU124" s="297">
        <v>139.0</v>
      </c>
    </row>
    <row r="125">
      <c r="A125" s="327" t="s">
        <v>186</v>
      </c>
      <c r="B125" s="328" t="s">
        <v>773</v>
      </c>
      <c r="C125" s="326">
        <v>0.0</v>
      </c>
      <c r="D125" s="23">
        <v>2.42</v>
      </c>
      <c r="E125" s="24">
        <v>0.0</v>
      </c>
      <c r="G125" s="23">
        <v>0.0</v>
      </c>
      <c r="H125" s="24">
        <v>0.0</v>
      </c>
      <c r="J125" s="23">
        <v>0.0</v>
      </c>
      <c r="K125" s="24">
        <v>0.0</v>
      </c>
      <c r="M125" s="23">
        <v>0.0</v>
      </c>
      <c r="N125" s="24">
        <v>0.0</v>
      </c>
      <c r="P125" s="23">
        <v>0.0</v>
      </c>
      <c r="Q125" s="24">
        <v>0.0</v>
      </c>
      <c r="S125" s="215">
        <v>149.0</v>
      </c>
      <c r="T125" s="30">
        <f t="shared" ref="T125:T126" si="168">S125*D125</f>
        <v>360.58</v>
      </c>
      <c r="V125" s="213">
        <v>44.0</v>
      </c>
      <c r="W125" s="30">
        <f t="shared" ref="W125:W126" si="169">V125*D125</f>
        <v>106.48</v>
      </c>
      <c r="Y125" s="23">
        <v>2.0</v>
      </c>
      <c r="Z125" s="30">
        <f t="shared" ref="Z125:Z126" si="170">Y125*D125</f>
        <v>4.84</v>
      </c>
      <c r="AB125" s="23">
        <v>0.0</v>
      </c>
      <c r="AC125" s="30">
        <f t="shared" ref="AC125:AC138" si="171">AB125*D125</f>
        <v>0</v>
      </c>
      <c r="AE125" s="23">
        <v>0.0</v>
      </c>
      <c r="AF125" s="133">
        <f t="shared" ref="AF125:AF138" si="172">AE125*D125</f>
        <v>0</v>
      </c>
      <c r="AH125" s="23">
        <v>0.0</v>
      </c>
      <c r="AI125" s="30">
        <f t="shared" ref="AI125:AI138" si="173">AH125*D125</f>
        <v>0</v>
      </c>
      <c r="AK125" s="23">
        <v>0.0</v>
      </c>
      <c r="AL125" s="30">
        <f t="shared" ref="AL125:AL138" si="174">AK125*D125</f>
        <v>0</v>
      </c>
      <c r="AN125" s="23">
        <v>0.0</v>
      </c>
      <c r="AO125" s="30">
        <f t="shared" ref="AO125:AO138" si="175">AN125*D125</f>
        <v>0</v>
      </c>
      <c r="AQ125" s="23">
        <v>0.0</v>
      </c>
      <c r="AR125" s="30">
        <f t="shared" ref="AR125:AR144" si="176">AQ125*D125</f>
        <v>0</v>
      </c>
      <c r="AS125" s="23">
        <v>0.0</v>
      </c>
      <c r="AT125" s="30">
        <f t="shared" ref="AT125:AT144" si="177">AS125*D125</f>
        <v>0</v>
      </c>
      <c r="AU125" s="23">
        <v>0.0</v>
      </c>
    </row>
    <row r="126">
      <c r="A126" s="327" t="s">
        <v>186</v>
      </c>
      <c r="B126" s="328" t="s">
        <v>774</v>
      </c>
      <c r="C126" s="326">
        <v>0.0</v>
      </c>
      <c r="D126" s="23">
        <v>3.49</v>
      </c>
      <c r="E126" s="24">
        <v>0.0</v>
      </c>
      <c r="G126" s="23">
        <v>0.0</v>
      </c>
      <c r="H126" s="24">
        <v>0.0</v>
      </c>
      <c r="J126" s="23">
        <v>150.0</v>
      </c>
      <c r="K126" s="133">
        <f>J126*D126</f>
        <v>523.5</v>
      </c>
      <c r="M126" s="211">
        <v>250.0</v>
      </c>
      <c r="N126" s="30">
        <f>M126*D126</f>
        <v>872.5</v>
      </c>
      <c r="P126" s="315">
        <v>66.0</v>
      </c>
      <c r="Q126" s="30">
        <f>P126*D126</f>
        <v>230.34</v>
      </c>
      <c r="S126" s="213">
        <v>43.0</v>
      </c>
      <c r="T126" s="30">
        <f t="shared" si="168"/>
        <v>150.07</v>
      </c>
      <c r="V126" s="215">
        <v>42.0</v>
      </c>
      <c r="W126" s="30">
        <f t="shared" si="169"/>
        <v>146.58</v>
      </c>
      <c r="Y126" s="211">
        <v>33.0</v>
      </c>
      <c r="Z126" s="30">
        <f t="shared" si="170"/>
        <v>115.17</v>
      </c>
      <c r="AB126" s="196">
        <v>144.0</v>
      </c>
      <c r="AC126" s="30">
        <f t="shared" si="171"/>
        <v>502.56</v>
      </c>
      <c r="AE126" s="315">
        <v>180.0</v>
      </c>
      <c r="AF126" s="133">
        <f t="shared" si="172"/>
        <v>628.2</v>
      </c>
      <c r="AH126" s="315">
        <v>187.0</v>
      </c>
      <c r="AI126" s="30">
        <f t="shared" si="173"/>
        <v>652.63</v>
      </c>
      <c r="AK126" s="211">
        <v>184.0</v>
      </c>
      <c r="AL126" s="30">
        <f t="shared" si="174"/>
        <v>642.16</v>
      </c>
      <c r="AN126" s="315">
        <v>180.0</v>
      </c>
      <c r="AO126" s="30">
        <f t="shared" si="175"/>
        <v>628.2</v>
      </c>
      <c r="AQ126" s="211">
        <v>174.0</v>
      </c>
      <c r="AR126" s="30">
        <f t="shared" si="176"/>
        <v>607.26</v>
      </c>
      <c r="AS126" s="210">
        <v>172.0</v>
      </c>
      <c r="AT126" s="30">
        <f t="shared" si="177"/>
        <v>600.28</v>
      </c>
      <c r="AU126" s="196">
        <v>164.0</v>
      </c>
    </row>
    <row r="127">
      <c r="A127" s="327" t="s">
        <v>186</v>
      </c>
      <c r="B127" s="328" t="s">
        <v>775</v>
      </c>
      <c r="C127" s="326"/>
      <c r="D127" s="23"/>
      <c r="E127" s="30"/>
      <c r="G127" s="23"/>
      <c r="H127" s="30"/>
      <c r="J127" s="23"/>
      <c r="M127" s="211"/>
      <c r="N127" s="30"/>
      <c r="P127" s="211"/>
      <c r="Q127" s="30"/>
      <c r="S127" s="215"/>
      <c r="T127" s="30"/>
      <c r="V127" s="213"/>
      <c r="W127" s="30"/>
      <c r="Y127" s="315"/>
      <c r="Z127" s="30"/>
      <c r="AB127" s="297">
        <v>30.0</v>
      </c>
      <c r="AC127" s="30">
        <f t="shared" si="171"/>
        <v>0</v>
      </c>
      <c r="AE127" s="215">
        <v>29.0</v>
      </c>
      <c r="AF127" s="133">
        <f t="shared" si="172"/>
        <v>0</v>
      </c>
      <c r="AH127" s="215">
        <v>29.0</v>
      </c>
      <c r="AI127" s="30">
        <f t="shared" si="173"/>
        <v>0</v>
      </c>
      <c r="AK127" s="213">
        <v>28.0</v>
      </c>
      <c r="AL127" s="30">
        <f t="shared" si="174"/>
        <v>0</v>
      </c>
      <c r="AN127" s="215">
        <v>28.0</v>
      </c>
      <c r="AO127" s="30">
        <f t="shared" si="175"/>
        <v>0</v>
      </c>
      <c r="AQ127" s="213">
        <v>22.0</v>
      </c>
      <c r="AR127" s="30">
        <f t="shared" si="176"/>
        <v>0</v>
      </c>
      <c r="AS127" s="317">
        <v>19.0</v>
      </c>
      <c r="AT127" s="30">
        <f t="shared" si="177"/>
        <v>0</v>
      </c>
      <c r="AU127" s="297">
        <v>19.0</v>
      </c>
    </row>
    <row r="128">
      <c r="A128" s="327" t="s">
        <v>186</v>
      </c>
      <c r="B128" s="328" t="s">
        <v>776</v>
      </c>
      <c r="C128" s="326">
        <v>103.0</v>
      </c>
      <c r="D128" s="23">
        <v>4.56</v>
      </c>
      <c r="E128" s="30">
        <f>C128*D128</f>
        <v>469.68</v>
      </c>
      <c r="G128" s="23">
        <v>96.0</v>
      </c>
      <c r="H128" s="30">
        <f>G128*D128</f>
        <v>437.76</v>
      </c>
      <c r="J128" s="23">
        <v>69.0</v>
      </c>
      <c r="K128" s="133">
        <f>J128*D128</f>
        <v>314.64</v>
      </c>
      <c r="M128" s="211">
        <v>64.0</v>
      </c>
      <c r="N128" s="30">
        <f>M128*D128</f>
        <v>291.84</v>
      </c>
      <c r="P128" s="215">
        <v>51.0</v>
      </c>
      <c r="Q128" s="30">
        <f>P128*D128</f>
        <v>232.56</v>
      </c>
      <c r="S128" s="215">
        <v>49.0</v>
      </c>
      <c r="T128" s="30">
        <f>S128*D128</f>
        <v>223.44</v>
      </c>
      <c r="V128" s="213">
        <v>46.0</v>
      </c>
      <c r="W128" s="30">
        <f>V128*D128</f>
        <v>209.76</v>
      </c>
      <c r="Y128" s="213">
        <v>46.0</v>
      </c>
      <c r="Z128" s="30">
        <f t="shared" ref="Z128:Z133" si="178">Y128*D128</f>
        <v>209.76</v>
      </c>
      <c r="AB128" s="317">
        <v>37.0</v>
      </c>
      <c r="AC128" s="30">
        <f t="shared" si="171"/>
        <v>168.72</v>
      </c>
      <c r="AE128" s="213">
        <v>34.0</v>
      </c>
      <c r="AF128" s="133">
        <f t="shared" si="172"/>
        <v>155.04</v>
      </c>
      <c r="AH128" s="213">
        <v>34.0</v>
      </c>
      <c r="AI128" s="30">
        <f t="shared" si="173"/>
        <v>155.04</v>
      </c>
      <c r="AK128" s="23">
        <v>32.0</v>
      </c>
      <c r="AL128" s="30">
        <f t="shared" si="174"/>
        <v>145.92</v>
      </c>
      <c r="AN128" s="213">
        <v>32.0</v>
      </c>
      <c r="AO128" s="30">
        <f t="shared" si="175"/>
        <v>145.92</v>
      </c>
      <c r="AQ128" s="215">
        <v>30.0</v>
      </c>
      <c r="AR128" s="30">
        <f t="shared" si="176"/>
        <v>136.8</v>
      </c>
      <c r="AS128" s="297">
        <v>25.0</v>
      </c>
      <c r="AT128" s="30">
        <f t="shared" si="177"/>
        <v>114</v>
      </c>
      <c r="AU128" s="317">
        <v>21.0</v>
      </c>
    </row>
    <row r="129">
      <c r="A129" s="331" t="s">
        <v>777</v>
      </c>
      <c r="B129" s="332" t="s">
        <v>778</v>
      </c>
      <c r="C129" s="323">
        <v>0.0</v>
      </c>
      <c r="D129" s="23">
        <v>2.42</v>
      </c>
      <c r="E129" s="24">
        <v>0.0</v>
      </c>
      <c r="G129" s="23"/>
      <c r="H129" s="23"/>
      <c r="J129" s="23"/>
      <c r="K129" s="23"/>
      <c r="M129" s="23"/>
      <c r="N129" s="23"/>
      <c r="P129" s="23"/>
      <c r="Q129" s="23"/>
      <c r="S129" s="213"/>
      <c r="T129" s="30"/>
      <c r="V129" s="215"/>
      <c r="W129" s="30"/>
      <c r="Y129" s="23">
        <v>400.0</v>
      </c>
      <c r="Z129" s="30">
        <f t="shared" si="178"/>
        <v>968</v>
      </c>
      <c r="AB129" s="297">
        <v>8.0</v>
      </c>
      <c r="AC129" s="30">
        <f t="shared" si="171"/>
        <v>19.36</v>
      </c>
      <c r="AE129" s="23">
        <v>0.0</v>
      </c>
      <c r="AF129" s="133">
        <f t="shared" si="172"/>
        <v>0</v>
      </c>
      <c r="AH129" s="23">
        <v>0.0</v>
      </c>
      <c r="AI129" s="30">
        <f t="shared" si="173"/>
        <v>0</v>
      </c>
      <c r="AK129" s="23">
        <v>184.0</v>
      </c>
      <c r="AL129" s="30">
        <f t="shared" si="174"/>
        <v>445.28</v>
      </c>
      <c r="AN129" s="23">
        <v>180.0</v>
      </c>
      <c r="AO129" s="30">
        <f t="shared" si="175"/>
        <v>435.6</v>
      </c>
      <c r="AQ129" s="23">
        <v>174.0</v>
      </c>
      <c r="AR129" s="30">
        <f t="shared" si="176"/>
        <v>421.08</v>
      </c>
      <c r="AS129" s="23">
        <v>172.0</v>
      </c>
      <c r="AT129" s="30">
        <f t="shared" si="177"/>
        <v>416.24</v>
      </c>
      <c r="AU129" s="23">
        <v>169.0</v>
      </c>
    </row>
    <row r="130">
      <c r="A130" s="324" t="s">
        <v>186</v>
      </c>
      <c r="B130" s="325" t="s">
        <v>779</v>
      </c>
      <c r="C130" s="323">
        <v>0.0</v>
      </c>
      <c r="D130" s="23">
        <v>2.74</v>
      </c>
      <c r="E130" s="24">
        <v>0.0</v>
      </c>
      <c r="G130" s="23">
        <v>0.0</v>
      </c>
      <c r="H130" s="23">
        <v>0.0</v>
      </c>
      <c r="J130" s="23">
        <v>0.0</v>
      </c>
      <c r="K130" s="23">
        <v>0.0</v>
      </c>
      <c r="M130" s="23">
        <v>0.0</v>
      </c>
      <c r="N130" s="23">
        <v>0.0</v>
      </c>
      <c r="P130" s="23">
        <v>0.0</v>
      </c>
      <c r="Q130" s="23">
        <v>0.0</v>
      </c>
      <c r="S130" s="213">
        <v>243.0</v>
      </c>
      <c r="T130" s="30">
        <f t="shared" ref="T130:T132" si="179">S130*D130</f>
        <v>665.82</v>
      </c>
      <c r="V130" s="215">
        <v>25.0</v>
      </c>
      <c r="W130" s="30">
        <f t="shared" ref="W130:W133" si="180">V130*D130</f>
        <v>68.5</v>
      </c>
      <c r="Y130" s="23">
        <v>0.0</v>
      </c>
      <c r="Z130" s="30">
        <f t="shared" si="178"/>
        <v>0</v>
      </c>
      <c r="AB130" s="23">
        <v>0.0</v>
      </c>
      <c r="AC130" s="30">
        <f t="shared" si="171"/>
        <v>0</v>
      </c>
      <c r="AE130" s="23">
        <v>0.0</v>
      </c>
      <c r="AF130" s="133">
        <f t="shared" si="172"/>
        <v>0</v>
      </c>
      <c r="AH130" s="215">
        <v>90.0</v>
      </c>
      <c r="AI130" s="30">
        <f t="shared" si="173"/>
        <v>246.6</v>
      </c>
      <c r="AK130" s="23">
        <v>55.0</v>
      </c>
      <c r="AL130" s="30">
        <f t="shared" si="174"/>
        <v>150.7</v>
      </c>
      <c r="AN130" s="211">
        <v>53.0</v>
      </c>
      <c r="AO130" s="30">
        <f t="shared" si="175"/>
        <v>145.22</v>
      </c>
      <c r="AQ130" s="23">
        <v>49.0</v>
      </c>
      <c r="AR130" s="30">
        <f t="shared" si="176"/>
        <v>134.26</v>
      </c>
      <c r="AS130" s="317">
        <v>44.0</v>
      </c>
      <c r="AT130" s="30">
        <f t="shared" si="177"/>
        <v>120.56</v>
      </c>
      <c r="AU130" s="23">
        <v>34.0</v>
      </c>
    </row>
    <row r="131">
      <c r="A131" s="324" t="s">
        <v>780</v>
      </c>
      <c r="B131" s="325" t="s">
        <v>781</v>
      </c>
      <c r="C131" s="323">
        <v>0.0</v>
      </c>
      <c r="D131" s="23">
        <v>5.1</v>
      </c>
      <c r="E131" s="24">
        <v>0.0</v>
      </c>
      <c r="G131" s="23">
        <v>0.0</v>
      </c>
      <c r="H131" s="24">
        <v>0.0</v>
      </c>
      <c r="J131" s="23">
        <v>0.0</v>
      </c>
      <c r="K131" s="23">
        <v>0.0</v>
      </c>
      <c r="M131" s="294">
        <v>16.0</v>
      </c>
      <c r="N131" s="30">
        <f t="shared" ref="N131:N132" si="181">M131*D131</f>
        <v>81.6</v>
      </c>
      <c r="P131" s="213">
        <v>8.0</v>
      </c>
      <c r="Q131" s="30">
        <f t="shared" ref="Q131:Q132" si="182">P131*D131</f>
        <v>40.8</v>
      </c>
      <c r="S131" s="215">
        <v>7.0</v>
      </c>
      <c r="T131" s="30">
        <f t="shared" si="179"/>
        <v>35.7</v>
      </c>
      <c r="V131" s="23">
        <v>0.0</v>
      </c>
      <c r="W131" s="30">
        <f t="shared" si="180"/>
        <v>0</v>
      </c>
      <c r="Y131" s="23">
        <v>0.0</v>
      </c>
      <c r="Z131" s="30">
        <f t="shared" si="178"/>
        <v>0</v>
      </c>
      <c r="AB131" s="23">
        <v>0.0</v>
      </c>
      <c r="AC131" s="30">
        <f t="shared" si="171"/>
        <v>0</v>
      </c>
      <c r="AE131" s="23">
        <v>0.0</v>
      </c>
      <c r="AF131" s="133">
        <f t="shared" si="172"/>
        <v>0</v>
      </c>
      <c r="AH131" s="23">
        <v>0.0</v>
      </c>
      <c r="AI131" s="30">
        <f t="shared" si="173"/>
        <v>0</v>
      </c>
      <c r="AK131" s="23">
        <v>0.0</v>
      </c>
      <c r="AL131" s="30">
        <f t="shared" si="174"/>
        <v>0</v>
      </c>
      <c r="AN131" s="23">
        <v>0.0</v>
      </c>
      <c r="AO131" s="30">
        <f t="shared" si="175"/>
        <v>0</v>
      </c>
      <c r="AQ131" s="23">
        <v>0.0</v>
      </c>
      <c r="AR131" s="30">
        <f t="shared" si="176"/>
        <v>0</v>
      </c>
      <c r="AS131" s="23">
        <v>0.0</v>
      </c>
      <c r="AT131" s="30">
        <f t="shared" si="177"/>
        <v>0</v>
      </c>
      <c r="AU131" s="23">
        <v>0.0</v>
      </c>
    </row>
    <row r="132">
      <c r="A132" s="321" t="s">
        <v>132</v>
      </c>
      <c r="B132" s="322" t="s">
        <v>782</v>
      </c>
      <c r="C132" s="323">
        <v>0.0</v>
      </c>
      <c r="D132" s="23">
        <v>9.92</v>
      </c>
      <c r="E132" s="24">
        <v>0.0</v>
      </c>
      <c r="G132" s="23">
        <v>0.0</v>
      </c>
      <c r="H132" s="24">
        <v>0.0</v>
      </c>
      <c r="J132" s="23">
        <v>147.0</v>
      </c>
      <c r="K132" s="133">
        <f>J132*D132</f>
        <v>1458.24</v>
      </c>
      <c r="M132" s="294">
        <v>135.0</v>
      </c>
      <c r="N132" s="30">
        <f t="shared" si="181"/>
        <v>1339.2</v>
      </c>
      <c r="P132" s="211">
        <v>122.0</v>
      </c>
      <c r="Q132" s="30">
        <f t="shared" si="182"/>
        <v>1210.24</v>
      </c>
      <c r="S132" s="213">
        <v>118.0</v>
      </c>
      <c r="T132" s="30">
        <f t="shared" si="179"/>
        <v>1170.56</v>
      </c>
      <c r="V132" s="315">
        <v>118.0</v>
      </c>
      <c r="W132" s="30">
        <f t="shared" si="180"/>
        <v>1170.56</v>
      </c>
      <c r="Y132" s="315">
        <v>116.0</v>
      </c>
      <c r="Z132" s="30">
        <f t="shared" si="178"/>
        <v>1150.72</v>
      </c>
      <c r="AB132" s="23">
        <v>115.0</v>
      </c>
      <c r="AC132" s="30">
        <f t="shared" si="171"/>
        <v>1140.8</v>
      </c>
      <c r="AE132" s="315">
        <v>115.0</v>
      </c>
      <c r="AF132" s="133">
        <f t="shared" si="172"/>
        <v>1140.8</v>
      </c>
      <c r="AH132" s="315">
        <v>112.0</v>
      </c>
      <c r="AI132" s="30">
        <f t="shared" si="173"/>
        <v>1111.04</v>
      </c>
      <c r="AK132" s="315">
        <v>110.0</v>
      </c>
      <c r="AL132" s="30">
        <f t="shared" si="174"/>
        <v>1091.2</v>
      </c>
      <c r="AN132" s="211">
        <v>109.0</v>
      </c>
      <c r="AO132" s="30">
        <f t="shared" si="175"/>
        <v>1081.28</v>
      </c>
      <c r="AQ132" s="315">
        <v>104.0</v>
      </c>
      <c r="AR132" s="30">
        <f t="shared" si="176"/>
        <v>1031.68</v>
      </c>
      <c r="AS132" s="196">
        <v>103.0</v>
      </c>
      <c r="AT132" s="30">
        <f t="shared" si="177"/>
        <v>1021.76</v>
      </c>
      <c r="AU132" s="196">
        <v>103.0</v>
      </c>
    </row>
    <row r="133">
      <c r="A133" s="321" t="s">
        <v>783</v>
      </c>
      <c r="B133" s="322" t="s">
        <v>783</v>
      </c>
      <c r="C133" s="323">
        <v>0.0</v>
      </c>
      <c r="D133" s="23">
        <v>6.78</v>
      </c>
      <c r="E133" s="24">
        <v>0.0</v>
      </c>
      <c r="G133" s="23"/>
      <c r="H133" s="24"/>
      <c r="J133" s="23"/>
      <c r="M133" s="294"/>
      <c r="N133" s="30"/>
      <c r="P133" s="315"/>
      <c r="Q133" s="30"/>
      <c r="S133" s="23"/>
      <c r="T133" s="30"/>
      <c r="V133" s="215">
        <v>300.0</v>
      </c>
      <c r="W133" s="30">
        <f t="shared" si="180"/>
        <v>2034</v>
      </c>
      <c r="Y133" s="215">
        <v>184.0</v>
      </c>
      <c r="Z133" s="30">
        <f t="shared" si="178"/>
        <v>1247.52</v>
      </c>
      <c r="AB133" s="210">
        <v>165.0</v>
      </c>
      <c r="AC133" s="30">
        <f t="shared" si="171"/>
        <v>1118.7</v>
      </c>
      <c r="AE133" s="215">
        <v>145.0</v>
      </c>
      <c r="AF133" s="133">
        <f t="shared" si="172"/>
        <v>983.1</v>
      </c>
      <c r="AH133" s="215">
        <v>144.0</v>
      </c>
      <c r="AI133" s="30">
        <f t="shared" si="173"/>
        <v>976.32</v>
      </c>
      <c r="AK133" s="215">
        <v>140.0</v>
      </c>
      <c r="AL133" s="30">
        <f t="shared" si="174"/>
        <v>949.2</v>
      </c>
      <c r="AN133" s="213">
        <v>140.0</v>
      </c>
      <c r="AO133" s="30">
        <f t="shared" si="175"/>
        <v>949.2</v>
      </c>
      <c r="AQ133" s="215">
        <v>140.0</v>
      </c>
      <c r="AR133" s="30">
        <f t="shared" si="176"/>
        <v>949.2</v>
      </c>
      <c r="AS133" s="297">
        <v>140.0</v>
      </c>
      <c r="AT133" s="30">
        <f t="shared" si="177"/>
        <v>949.2</v>
      </c>
      <c r="AU133" s="297">
        <v>125.0</v>
      </c>
    </row>
    <row r="134">
      <c r="A134" s="289" t="s">
        <v>218</v>
      </c>
      <c r="B134" s="290" t="s">
        <v>218</v>
      </c>
      <c r="C134" s="323"/>
      <c r="D134" s="23">
        <v>2.7</v>
      </c>
      <c r="E134" s="24"/>
      <c r="G134" s="23"/>
      <c r="H134" s="24"/>
      <c r="J134" s="23"/>
      <c r="M134" s="294"/>
      <c r="N134" s="30"/>
      <c r="P134" s="315"/>
      <c r="Q134" s="30"/>
      <c r="S134" s="23"/>
      <c r="T134" s="30"/>
      <c r="V134" s="213"/>
      <c r="W134" s="30"/>
      <c r="Y134" s="213">
        <v>0.0</v>
      </c>
      <c r="Z134" s="24">
        <v>0.0</v>
      </c>
      <c r="AB134" s="317">
        <v>97.0</v>
      </c>
      <c r="AC134" s="30">
        <f t="shared" si="171"/>
        <v>261.9</v>
      </c>
      <c r="AE134" s="213">
        <v>0.0</v>
      </c>
      <c r="AF134" s="133">
        <f t="shared" si="172"/>
        <v>0</v>
      </c>
      <c r="AH134" s="213">
        <v>142.0</v>
      </c>
      <c r="AI134" s="30">
        <f t="shared" si="173"/>
        <v>383.4</v>
      </c>
      <c r="AK134" s="23">
        <v>0.0</v>
      </c>
      <c r="AL134" s="30">
        <f t="shared" si="174"/>
        <v>0</v>
      </c>
      <c r="AN134" s="215">
        <v>0.0</v>
      </c>
      <c r="AO134" s="30">
        <f t="shared" si="175"/>
        <v>0</v>
      </c>
      <c r="AQ134" s="23">
        <v>0.0</v>
      </c>
      <c r="AR134" s="30">
        <f t="shared" si="176"/>
        <v>0</v>
      </c>
      <c r="AS134" s="317">
        <v>487.0</v>
      </c>
      <c r="AT134" s="30">
        <f t="shared" si="177"/>
        <v>1314.9</v>
      </c>
      <c r="AU134" s="317">
        <v>460.0</v>
      </c>
    </row>
    <row r="135">
      <c r="A135" s="321" t="s">
        <v>784</v>
      </c>
      <c r="B135" s="322" t="s">
        <v>785</v>
      </c>
      <c r="C135" s="323">
        <v>0.0</v>
      </c>
      <c r="D135" s="23">
        <v>5.95</v>
      </c>
      <c r="E135" s="24">
        <v>0.0</v>
      </c>
      <c r="G135" s="23">
        <v>0.0</v>
      </c>
      <c r="H135" s="24">
        <v>0.0</v>
      </c>
      <c r="J135" s="23">
        <v>14.0</v>
      </c>
      <c r="K135" s="133">
        <f>J135*D135</f>
        <v>83.3</v>
      </c>
      <c r="M135" s="294">
        <v>38.0</v>
      </c>
      <c r="N135" s="30">
        <f>M135*D135</f>
        <v>226.1</v>
      </c>
      <c r="P135" s="213">
        <v>27.0</v>
      </c>
      <c r="Q135" s="30">
        <f>P135*D135</f>
        <v>160.65</v>
      </c>
      <c r="S135" s="23">
        <v>26.0</v>
      </c>
      <c r="T135" s="30">
        <f>S135*D135</f>
        <v>154.7</v>
      </c>
      <c r="V135" s="213">
        <v>24.0</v>
      </c>
      <c r="W135" s="30">
        <f t="shared" ref="W135:W138" si="183">V135*D135</f>
        <v>142.8</v>
      </c>
      <c r="Y135" s="213">
        <v>23.0</v>
      </c>
      <c r="Z135" s="30">
        <f t="shared" ref="Z135:Z138" si="184">Y135*D135</f>
        <v>136.85</v>
      </c>
      <c r="AB135" s="297">
        <v>21.0</v>
      </c>
      <c r="AC135" s="30">
        <f t="shared" si="171"/>
        <v>124.95</v>
      </c>
      <c r="AE135" s="215">
        <v>21.0</v>
      </c>
      <c r="AF135" s="133">
        <f t="shared" si="172"/>
        <v>124.95</v>
      </c>
      <c r="AH135" s="215">
        <v>21.0</v>
      </c>
      <c r="AI135" s="30">
        <f t="shared" si="173"/>
        <v>124.95</v>
      </c>
      <c r="AK135" s="23">
        <v>19.0</v>
      </c>
      <c r="AL135" s="30">
        <f t="shared" si="174"/>
        <v>113.05</v>
      </c>
      <c r="AN135" s="213">
        <v>17.0</v>
      </c>
      <c r="AO135" s="30">
        <f t="shared" si="175"/>
        <v>101.15</v>
      </c>
      <c r="AQ135" s="23">
        <v>11.0</v>
      </c>
      <c r="AR135" s="30">
        <f t="shared" si="176"/>
        <v>65.45</v>
      </c>
      <c r="AS135" s="297">
        <v>4.0</v>
      </c>
      <c r="AT135" s="30">
        <f t="shared" si="177"/>
        <v>23.8</v>
      </c>
      <c r="AU135" s="297">
        <v>2.0</v>
      </c>
    </row>
    <row r="136">
      <c r="A136" s="331" t="s">
        <v>263</v>
      </c>
      <c r="B136" s="332" t="s">
        <v>786</v>
      </c>
      <c r="C136" s="23">
        <v>0.0</v>
      </c>
      <c r="D136" s="23">
        <v>3.0</v>
      </c>
      <c r="E136" s="24">
        <v>0.0</v>
      </c>
      <c r="G136" s="23"/>
      <c r="H136" s="24"/>
      <c r="J136" s="23"/>
      <c r="K136" s="23"/>
      <c r="M136" s="294"/>
      <c r="N136" s="30"/>
      <c r="P136" s="315"/>
      <c r="Q136" s="30"/>
      <c r="S136" s="211"/>
      <c r="T136" s="30"/>
      <c r="V136" s="215">
        <v>4.0</v>
      </c>
      <c r="W136" s="30">
        <f t="shared" si="183"/>
        <v>12</v>
      </c>
      <c r="Y136" s="215">
        <v>4.0</v>
      </c>
      <c r="Z136" s="30">
        <f t="shared" si="184"/>
        <v>12</v>
      </c>
      <c r="AB136" s="317">
        <v>3.0</v>
      </c>
      <c r="AC136" s="30">
        <f t="shared" si="171"/>
        <v>9</v>
      </c>
      <c r="AE136" s="213">
        <v>1.0</v>
      </c>
      <c r="AF136" s="133">
        <f t="shared" si="172"/>
        <v>3</v>
      </c>
      <c r="AH136" s="23">
        <v>0.0</v>
      </c>
      <c r="AI136" s="30">
        <f t="shared" si="173"/>
        <v>0</v>
      </c>
      <c r="AK136" s="23">
        <v>0.0</v>
      </c>
      <c r="AL136" s="30">
        <f t="shared" si="174"/>
        <v>0</v>
      </c>
      <c r="AN136" s="23">
        <v>0.0</v>
      </c>
      <c r="AO136" s="30">
        <f t="shared" si="175"/>
        <v>0</v>
      </c>
      <c r="AQ136" s="23">
        <v>0.0</v>
      </c>
      <c r="AR136" s="30">
        <f t="shared" si="176"/>
        <v>0</v>
      </c>
      <c r="AS136" s="23">
        <v>0.0</v>
      </c>
      <c r="AT136" s="30">
        <f t="shared" si="177"/>
        <v>0</v>
      </c>
      <c r="AU136" s="23">
        <v>0.0</v>
      </c>
    </row>
    <row r="137">
      <c r="A137" s="324" t="s">
        <v>787</v>
      </c>
      <c r="B137" s="325" t="s">
        <v>788</v>
      </c>
      <c r="C137" s="23">
        <v>0.0</v>
      </c>
      <c r="D137" s="23">
        <v>3.0</v>
      </c>
      <c r="E137" s="24">
        <v>0.0</v>
      </c>
      <c r="G137" s="23"/>
      <c r="H137" s="24"/>
      <c r="J137" s="23"/>
      <c r="K137" s="23"/>
      <c r="M137" s="294"/>
      <c r="N137" s="30"/>
      <c r="P137" s="315"/>
      <c r="Q137" s="30"/>
      <c r="S137" s="211"/>
      <c r="T137" s="30"/>
      <c r="V137" s="213">
        <v>5.0</v>
      </c>
      <c r="W137" s="30">
        <f t="shared" si="183"/>
        <v>15</v>
      </c>
      <c r="Y137" s="213">
        <v>2.0</v>
      </c>
      <c r="Z137" s="30">
        <f t="shared" si="184"/>
        <v>6</v>
      </c>
      <c r="AB137" s="297">
        <v>9.0</v>
      </c>
      <c r="AC137" s="30">
        <f t="shared" si="171"/>
        <v>27</v>
      </c>
      <c r="AE137" s="215">
        <v>2.0</v>
      </c>
      <c r="AF137" s="133">
        <f t="shared" si="172"/>
        <v>6</v>
      </c>
      <c r="AH137" s="23">
        <v>0.0</v>
      </c>
      <c r="AI137" s="30">
        <f t="shared" si="173"/>
        <v>0</v>
      </c>
      <c r="AK137" s="23">
        <v>0.0</v>
      </c>
      <c r="AL137" s="30">
        <f t="shared" si="174"/>
        <v>0</v>
      </c>
      <c r="AN137" s="23">
        <v>0.0</v>
      </c>
      <c r="AO137" s="30">
        <f t="shared" si="175"/>
        <v>0</v>
      </c>
      <c r="AQ137" s="23">
        <v>0.0</v>
      </c>
      <c r="AR137" s="30">
        <f t="shared" si="176"/>
        <v>0</v>
      </c>
      <c r="AS137" s="23">
        <v>0.0</v>
      </c>
      <c r="AT137" s="30">
        <f t="shared" si="177"/>
        <v>0</v>
      </c>
      <c r="AU137" s="23">
        <v>0.0</v>
      </c>
    </row>
    <row r="138">
      <c r="A138" s="331" t="s">
        <v>789</v>
      </c>
      <c r="B138" s="332" t="s">
        <v>790</v>
      </c>
      <c r="C138" s="23">
        <v>0.0</v>
      </c>
      <c r="D138" s="23">
        <v>3.46</v>
      </c>
      <c r="E138" s="24">
        <v>0.0</v>
      </c>
      <c r="G138" s="23"/>
      <c r="H138" s="24"/>
      <c r="J138" s="23"/>
      <c r="K138" s="23"/>
      <c r="M138" s="294"/>
      <c r="N138" s="30"/>
      <c r="P138" s="315"/>
      <c r="Q138" s="30"/>
      <c r="S138" s="211"/>
      <c r="T138" s="30"/>
      <c r="V138" s="215">
        <v>137.0</v>
      </c>
      <c r="W138" s="30">
        <f t="shared" si="183"/>
        <v>474.02</v>
      </c>
      <c r="Y138" s="215">
        <v>103.0</v>
      </c>
      <c r="Z138" s="30">
        <f t="shared" si="184"/>
        <v>356.38</v>
      </c>
      <c r="AB138" s="317">
        <v>87.0</v>
      </c>
      <c r="AC138" s="30">
        <f t="shared" si="171"/>
        <v>301.02</v>
      </c>
      <c r="AE138" s="213">
        <v>83.0</v>
      </c>
      <c r="AF138" s="133">
        <f t="shared" si="172"/>
        <v>287.18</v>
      </c>
      <c r="AH138" s="315">
        <v>85.0</v>
      </c>
      <c r="AI138" s="30">
        <f t="shared" si="173"/>
        <v>294.1</v>
      </c>
      <c r="AK138" s="23">
        <v>80.0</v>
      </c>
      <c r="AL138" s="30">
        <f t="shared" si="174"/>
        <v>276.8</v>
      </c>
      <c r="AN138" s="211">
        <v>75.0</v>
      </c>
      <c r="AO138" s="30">
        <f t="shared" si="175"/>
        <v>259.5</v>
      </c>
      <c r="AQ138" s="23">
        <v>74.0</v>
      </c>
      <c r="AR138" s="30">
        <f t="shared" si="176"/>
        <v>256.04</v>
      </c>
      <c r="AS138" s="196">
        <v>0.0</v>
      </c>
      <c r="AT138" s="30">
        <f t="shared" si="177"/>
        <v>0</v>
      </c>
      <c r="AU138" s="23">
        <v>0.0</v>
      </c>
    </row>
    <row r="139">
      <c r="A139" s="324" t="s">
        <v>789</v>
      </c>
      <c r="B139" s="325" t="s">
        <v>791</v>
      </c>
      <c r="C139" s="23">
        <v>0.0</v>
      </c>
      <c r="D139" s="23">
        <v>1.29</v>
      </c>
      <c r="E139" s="24"/>
      <c r="G139" s="23"/>
      <c r="H139" s="24"/>
      <c r="J139" s="23"/>
      <c r="K139" s="23"/>
      <c r="M139" s="294"/>
      <c r="N139" s="30"/>
      <c r="P139" s="315"/>
      <c r="Q139" s="30"/>
      <c r="S139" s="211"/>
      <c r="T139" s="30"/>
      <c r="V139" s="23"/>
      <c r="W139" s="30"/>
      <c r="Y139" s="23"/>
      <c r="Z139" s="30"/>
      <c r="AB139" s="297"/>
      <c r="AC139" s="30"/>
      <c r="AE139" s="215"/>
      <c r="AH139" s="23"/>
      <c r="AI139" s="30"/>
      <c r="AK139" s="23"/>
      <c r="AL139" s="30"/>
      <c r="AN139" s="23"/>
      <c r="AO139" s="30"/>
      <c r="AQ139" s="23">
        <v>187.0</v>
      </c>
      <c r="AR139" s="30">
        <f t="shared" si="176"/>
        <v>241.23</v>
      </c>
      <c r="AS139" s="297">
        <v>97.0</v>
      </c>
      <c r="AT139" s="30">
        <f t="shared" si="177"/>
        <v>125.13</v>
      </c>
      <c r="AU139" s="23">
        <v>96.0</v>
      </c>
    </row>
    <row r="140">
      <c r="A140" s="324" t="s">
        <v>789</v>
      </c>
      <c r="B140" s="325" t="s">
        <v>792</v>
      </c>
      <c r="C140" s="23">
        <v>0.0</v>
      </c>
      <c r="D140" s="23">
        <v>2.68</v>
      </c>
      <c r="E140" s="24">
        <v>0.0</v>
      </c>
      <c r="G140" s="23"/>
      <c r="H140" s="24"/>
      <c r="J140" s="23"/>
      <c r="K140" s="23"/>
      <c r="M140" s="294"/>
      <c r="N140" s="30"/>
      <c r="P140" s="315"/>
      <c r="Q140" s="30"/>
      <c r="S140" s="211"/>
      <c r="T140" s="30"/>
      <c r="V140" s="23"/>
      <c r="W140" s="30"/>
      <c r="Y140" s="23">
        <v>400.0</v>
      </c>
      <c r="Z140" s="30">
        <f>Y140*D140</f>
        <v>1072</v>
      </c>
      <c r="AB140" s="297">
        <v>28.0</v>
      </c>
      <c r="AC140" s="30">
        <f>AB140*D140</f>
        <v>75.04</v>
      </c>
      <c r="AE140" s="215">
        <v>3.0</v>
      </c>
      <c r="AF140" s="133">
        <f>AE140*D140</f>
        <v>8.04</v>
      </c>
      <c r="AH140" s="23">
        <v>0.0</v>
      </c>
      <c r="AI140" s="30">
        <f>AH140*D140</f>
        <v>0</v>
      </c>
      <c r="AK140" s="23">
        <v>0.0</v>
      </c>
      <c r="AL140" s="30">
        <f>AK140*D140</f>
        <v>0</v>
      </c>
      <c r="AN140" s="23">
        <v>0.0</v>
      </c>
      <c r="AO140" s="30">
        <f>AN140*D140</f>
        <v>0</v>
      </c>
      <c r="AQ140" s="23">
        <v>0.0</v>
      </c>
      <c r="AR140" s="30">
        <f t="shared" si="176"/>
        <v>0</v>
      </c>
      <c r="AS140" s="317">
        <v>9.0</v>
      </c>
      <c r="AT140" s="30">
        <f t="shared" si="177"/>
        <v>24.12</v>
      </c>
      <c r="AU140" s="196">
        <v>5.0</v>
      </c>
    </row>
    <row r="141">
      <c r="A141" s="331" t="s">
        <v>305</v>
      </c>
      <c r="B141" s="332" t="s">
        <v>793</v>
      </c>
      <c r="C141" s="23">
        <v>5.0</v>
      </c>
      <c r="D141" s="23"/>
      <c r="E141" s="24"/>
      <c r="G141" s="23"/>
      <c r="H141" s="24"/>
      <c r="J141" s="23"/>
      <c r="K141" s="23"/>
      <c r="M141" s="294"/>
      <c r="N141" s="30"/>
      <c r="P141" s="315"/>
      <c r="Q141" s="30"/>
      <c r="S141" s="211"/>
      <c r="T141" s="30"/>
      <c r="V141" s="23"/>
      <c r="W141" s="30"/>
      <c r="Y141" s="23"/>
      <c r="Z141" s="30"/>
      <c r="AB141" s="317"/>
      <c r="AC141" s="30"/>
      <c r="AE141" s="213"/>
      <c r="AH141" s="211"/>
      <c r="AI141" s="30"/>
      <c r="AK141" s="315"/>
      <c r="AL141" s="30"/>
      <c r="AN141" s="315"/>
      <c r="AO141" s="30"/>
      <c r="AQ141" s="23">
        <v>145.0</v>
      </c>
      <c r="AR141" s="30">
        <f t="shared" si="176"/>
        <v>0</v>
      </c>
      <c r="AS141" s="297">
        <v>3.0</v>
      </c>
      <c r="AT141" s="30">
        <f t="shared" si="177"/>
        <v>0</v>
      </c>
      <c r="AU141" s="297">
        <v>0.0</v>
      </c>
    </row>
    <row r="142">
      <c r="A142" s="331" t="s">
        <v>794</v>
      </c>
      <c r="B142" s="331" t="s">
        <v>795</v>
      </c>
      <c r="C142" s="23">
        <v>0.0</v>
      </c>
      <c r="D142" s="23">
        <v>3.11</v>
      </c>
      <c r="E142" s="24">
        <v>0.0</v>
      </c>
      <c r="G142" s="23">
        <v>0.0</v>
      </c>
      <c r="H142" s="24">
        <v>0.0</v>
      </c>
      <c r="J142" s="23">
        <v>0.0</v>
      </c>
      <c r="K142" s="23">
        <v>0.0</v>
      </c>
      <c r="M142" s="294">
        <v>300.0</v>
      </c>
      <c r="N142" s="30">
        <f t="shared" ref="N142:N144" si="185">M142*D142</f>
        <v>933</v>
      </c>
      <c r="P142" s="315">
        <v>31.0</v>
      </c>
      <c r="Q142" s="30">
        <f t="shared" ref="Q142:Q144" si="186">P142*D142</f>
        <v>96.41</v>
      </c>
      <c r="S142" s="211">
        <v>10.0</v>
      </c>
      <c r="T142" s="30">
        <f t="shared" ref="T142:T144" si="187">S142*D142</f>
        <v>31.1</v>
      </c>
      <c r="V142" s="23">
        <v>0.0</v>
      </c>
      <c r="W142" s="30">
        <f t="shared" ref="W142:W144" si="188">V142*D142</f>
        <v>0</v>
      </c>
      <c r="Y142" s="23">
        <v>0.0</v>
      </c>
      <c r="Z142" s="30">
        <f t="shared" ref="Z142:Z144" si="189">Y142*D142</f>
        <v>0</v>
      </c>
      <c r="AB142" s="317">
        <v>53.0</v>
      </c>
      <c r="AC142" s="30">
        <f t="shared" ref="AC142:AC144" si="190">AB142*D142</f>
        <v>164.83</v>
      </c>
      <c r="AE142" s="213">
        <v>41.0</v>
      </c>
      <c r="AF142" s="133">
        <f t="shared" ref="AF142:AF144" si="191">AE142*D142</f>
        <v>127.51</v>
      </c>
      <c r="AH142" s="211">
        <v>42.0</v>
      </c>
      <c r="AI142" s="30">
        <f t="shared" ref="AI142:AI144" si="192">AH142*D142</f>
        <v>130.62</v>
      </c>
      <c r="AK142" s="315">
        <v>31.0</v>
      </c>
      <c r="AL142" s="30">
        <f t="shared" ref="AL142:AL144" si="193">AK142*D142</f>
        <v>96.41</v>
      </c>
      <c r="AN142" s="213">
        <v>23.0</v>
      </c>
      <c r="AO142" s="30">
        <f t="shared" ref="AO142:AO144" si="194">AN142*D142</f>
        <v>71.53</v>
      </c>
      <c r="AQ142" s="23">
        <v>6.0</v>
      </c>
      <c r="AR142" s="30">
        <f t="shared" si="176"/>
        <v>18.66</v>
      </c>
      <c r="AS142" s="317">
        <v>2.0</v>
      </c>
      <c r="AT142" s="30">
        <f t="shared" si="177"/>
        <v>6.22</v>
      </c>
      <c r="AU142" s="317">
        <v>2.0</v>
      </c>
    </row>
    <row r="143">
      <c r="A143" s="324" t="s">
        <v>796</v>
      </c>
      <c r="B143" s="356" t="s">
        <v>797</v>
      </c>
      <c r="C143" s="23">
        <v>0.0</v>
      </c>
      <c r="D143" s="23">
        <v>4.18</v>
      </c>
      <c r="E143" s="24">
        <v>0.0</v>
      </c>
      <c r="G143" s="23">
        <v>0.0</v>
      </c>
      <c r="H143" s="24">
        <v>0.0</v>
      </c>
      <c r="J143" s="23">
        <v>0.0</v>
      </c>
      <c r="K143" s="23">
        <v>0.0</v>
      </c>
      <c r="M143" s="294">
        <v>101.0</v>
      </c>
      <c r="N143" s="30">
        <f t="shared" si="185"/>
        <v>422.18</v>
      </c>
      <c r="P143" s="215">
        <v>85.0</v>
      </c>
      <c r="Q143" s="30">
        <f t="shared" si="186"/>
        <v>355.3</v>
      </c>
      <c r="S143" s="213">
        <v>85.0</v>
      </c>
      <c r="T143" s="30">
        <f t="shared" si="187"/>
        <v>355.3</v>
      </c>
      <c r="V143" s="315">
        <v>85.0</v>
      </c>
      <c r="W143" s="30">
        <f t="shared" si="188"/>
        <v>355.3</v>
      </c>
      <c r="Y143" s="211">
        <v>85.0</v>
      </c>
      <c r="Z143" s="30">
        <f t="shared" si="189"/>
        <v>355.3</v>
      </c>
      <c r="AB143" s="297">
        <v>85.0</v>
      </c>
      <c r="AC143" s="30">
        <f t="shared" si="190"/>
        <v>355.3</v>
      </c>
      <c r="AE143" s="215">
        <v>85.0</v>
      </c>
      <c r="AF143" s="133">
        <f t="shared" si="191"/>
        <v>355.3</v>
      </c>
      <c r="AH143" s="213">
        <v>84.0</v>
      </c>
      <c r="AI143" s="30">
        <f t="shared" si="192"/>
        <v>351.12</v>
      </c>
      <c r="AK143" s="215">
        <v>83.0</v>
      </c>
      <c r="AL143" s="30">
        <f t="shared" si="193"/>
        <v>346.94</v>
      </c>
      <c r="AN143" s="215">
        <v>82.0</v>
      </c>
      <c r="AO143" s="30">
        <f t="shared" si="194"/>
        <v>342.76</v>
      </c>
      <c r="AQ143" s="23">
        <v>82.0</v>
      </c>
      <c r="AR143" s="30">
        <f t="shared" si="176"/>
        <v>342.76</v>
      </c>
      <c r="AS143" s="23">
        <v>85.0</v>
      </c>
      <c r="AT143" s="30">
        <f t="shared" si="177"/>
        <v>355.3</v>
      </c>
      <c r="AU143" s="297">
        <v>85.0</v>
      </c>
    </row>
    <row r="144">
      <c r="A144" s="357" t="s">
        <v>183</v>
      </c>
      <c r="B144" s="358" t="s">
        <v>798</v>
      </c>
      <c r="C144" s="286">
        <v>0.0</v>
      </c>
      <c r="D144" s="286">
        <v>2.26</v>
      </c>
      <c r="E144" s="359">
        <v>0.0</v>
      </c>
      <c r="G144" s="286">
        <v>0.0</v>
      </c>
      <c r="H144" s="359">
        <v>0.0</v>
      </c>
      <c r="J144" s="286">
        <v>0.0</v>
      </c>
      <c r="K144" s="286">
        <v>0.0</v>
      </c>
      <c r="M144" s="360">
        <v>47.0</v>
      </c>
      <c r="N144" s="361">
        <f t="shared" si="185"/>
        <v>106.22</v>
      </c>
      <c r="P144" s="362">
        <v>31.0</v>
      </c>
      <c r="Q144" s="361">
        <f t="shared" si="186"/>
        <v>70.06</v>
      </c>
      <c r="S144" s="363">
        <v>24.0</v>
      </c>
      <c r="T144" s="361">
        <f t="shared" si="187"/>
        <v>54.24</v>
      </c>
      <c r="V144" s="363">
        <v>18.0</v>
      </c>
      <c r="W144" s="361">
        <f t="shared" si="188"/>
        <v>40.68</v>
      </c>
      <c r="Y144" s="362">
        <v>17.0</v>
      </c>
      <c r="Z144" s="361">
        <f t="shared" si="189"/>
        <v>38.42</v>
      </c>
      <c r="AB144" s="364">
        <v>17.0</v>
      </c>
      <c r="AC144" s="30">
        <f t="shared" si="190"/>
        <v>38.42</v>
      </c>
      <c r="AE144" s="362">
        <v>16.0</v>
      </c>
      <c r="AF144" s="365">
        <f t="shared" si="191"/>
        <v>36.16</v>
      </c>
      <c r="AH144" s="363">
        <v>8.0</v>
      </c>
      <c r="AI144" s="361">
        <f t="shared" si="192"/>
        <v>18.08</v>
      </c>
      <c r="AK144" s="362">
        <v>3.0</v>
      </c>
      <c r="AL144" s="361">
        <f t="shared" si="193"/>
        <v>6.78</v>
      </c>
      <c r="AN144" s="362">
        <v>0.0</v>
      </c>
      <c r="AO144" s="361">
        <f t="shared" si="194"/>
        <v>0</v>
      </c>
      <c r="AQ144" s="286">
        <v>0.0</v>
      </c>
      <c r="AR144" s="361">
        <f t="shared" si="176"/>
        <v>0</v>
      </c>
      <c r="AS144" s="286">
        <v>0.0</v>
      </c>
      <c r="AT144" s="30">
        <f t="shared" si="177"/>
        <v>0</v>
      </c>
      <c r="AU144" s="23">
        <v>0.0</v>
      </c>
    </row>
    <row r="145">
      <c r="B145" s="366" t="s">
        <v>32</v>
      </c>
      <c r="C145" s="64">
        <f>SUM(C6:C135)</f>
        <v>4154</v>
      </c>
      <c r="E145" s="65">
        <f>SUM(E6:E135)</f>
        <v>18173.385</v>
      </c>
      <c r="G145" s="133">
        <f t="shared" ref="G145:H145" si="195">SUM(G6:G135)</f>
        <v>3679</v>
      </c>
      <c r="H145" s="65">
        <f t="shared" si="195"/>
        <v>15039.9595</v>
      </c>
      <c r="J145" s="133">
        <f t="shared" ref="J145:K145" si="196">SUM(J6:J135)</f>
        <v>3823</v>
      </c>
      <c r="K145" s="65">
        <f t="shared" si="196"/>
        <v>16682.1815</v>
      </c>
      <c r="M145" s="133">
        <f t="shared" ref="M145:N145" si="197">SUM(M2:M144)</f>
        <v>7920</v>
      </c>
      <c r="N145" s="65">
        <f t="shared" si="197"/>
        <v>33730.1985</v>
      </c>
      <c r="P145" s="133">
        <f t="shared" ref="P145:Q145" si="198">SUM(P2:P144)</f>
        <v>6624</v>
      </c>
      <c r="Q145" s="65">
        <f t="shared" si="198"/>
        <v>30808.4795</v>
      </c>
      <c r="S145" s="64">
        <f t="shared" ref="S145:T145" si="199">SUM(S2:S144)</f>
        <v>6445</v>
      </c>
      <c r="T145" s="65">
        <f t="shared" si="199"/>
        <v>31535.548</v>
      </c>
      <c r="V145" s="64">
        <f t="shared" ref="V145:W145" si="200">SUM(V2:V144)</f>
        <v>6807</v>
      </c>
      <c r="W145" s="65">
        <f t="shared" si="200"/>
        <v>30198.149</v>
      </c>
      <c r="Y145" s="64">
        <f t="shared" ref="Y145:Z145" si="201">SUM(Y2:Y144)</f>
        <v>7119</v>
      </c>
      <c r="Z145" s="65">
        <f t="shared" si="201"/>
        <v>30818.9865</v>
      </c>
      <c r="AB145" s="64">
        <f t="shared" ref="AB145:AC145" si="202">SUM(AB2:AB144)</f>
        <v>9162</v>
      </c>
      <c r="AC145" s="65">
        <f t="shared" si="202"/>
        <v>42862.8265</v>
      </c>
      <c r="AE145" s="133">
        <f t="shared" ref="AE145:AF145" si="203">SUM(AE2:AE144)</f>
        <v>9172</v>
      </c>
      <c r="AF145" s="30">
        <f t="shared" si="203"/>
        <v>47955.0745</v>
      </c>
      <c r="AH145" s="133">
        <f t="shared" ref="AH145:AI145" si="204">SUM(AH2:AH144)</f>
        <v>10817</v>
      </c>
      <c r="AI145" s="30">
        <f t="shared" si="204"/>
        <v>54181.1665</v>
      </c>
      <c r="AK145" s="133">
        <f t="shared" ref="AK145:AL145" si="205">SUM(AK2:AK144)</f>
        <v>9457</v>
      </c>
      <c r="AL145" s="30">
        <f t="shared" si="205"/>
        <v>48161.625</v>
      </c>
      <c r="AN145" s="133">
        <f t="shared" ref="AN145:AO145" si="206">SUM(AN2:AN144)</f>
        <v>9583</v>
      </c>
      <c r="AO145" s="30">
        <f t="shared" si="206"/>
        <v>43480.367</v>
      </c>
      <c r="AQ145" s="133">
        <f t="shared" ref="AQ145:AT145" si="207">SUM(AQ2:AQ144)</f>
        <v>11018</v>
      </c>
      <c r="AR145" s="30">
        <f t="shared" si="207"/>
        <v>52934.399</v>
      </c>
      <c r="AS145" s="133">
        <f t="shared" si="207"/>
        <v>11095</v>
      </c>
      <c r="AT145" s="30">
        <f t="shared" si="207"/>
        <v>50797.23</v>
      </c>
    </row>
    <row r="146">
      <c r="A146" s="23" t="s">
        <v>799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3.56"/>
    <col customWidth="1" min="2" max="2" width="28.67"/>
    <col customWidth="1" min="3" max="3" width="13.89"/>
    <col customWidth="1" min="4" max="4" width="16.78"/>
  </cols>
  <sheetData>
    <row r="1">
      <c r="A1" s="309" t="s">
        <v>573</v>
      </c>
      <c r="B1" s="309" t="s">
        <v>574</v>
      </c>
      <c r="C1" s="309" t="s">
        <v>72</v>
      </c>
      <c r="D1" s="309" t="s">
        <v>575</v>
      </c>
      <c r="E1" s="310" t="s">
        <v>403</v>
      </c>
      <c r="F1" s="310" t="s">
        <v>32</v>
      </c>
      <c r="G1" s="310" t="s">
        <v>404</v>
      </c>
      <c r="H1" s="310" t="s">
        <v>32</v>
      </c>
      <c r="I1" s="310" t="s">
        <v>800</v>
      </c>
      <c r="J1" s="310" t="s">
        <v>32</v>
      </c>
      <c r="K1" s="310" t="s">
        <v>406</v>
      </c>
      <c r="L1" s="310" t="s">
        <v>32</v>
      </c>
      <c r="M1" s="310" t="s">
        <v>407</v>
      </c>
      <c r="N1" s="310" t="s">
        <v>32</v>
      </c>
      <c r="O1" s="310" t="s">
        <v>408</v>
      </c>
      <c r="P1" s="310" t="s">
        <v>32</v>
      </c>
    </row>
    <row r="2">
      <c r="A2" s="324" t="s">
        <v>594</v>
      </c>
      <c r="B2" s="325" t="s">
        <v>801</v>
      </c>
      <c r="C2" s="367"/>
      <c r="D2" s="23">
        <v>5.5</v>
      </c>
      <c r="F2" s="30"/>
      <c r="G2" s="314">
        <v>106.0</v>
      </c>
      <c r="H2" s="30">
        <f>G2*D2</f>
        <v>583</v>
      </c>
      <c r="I2" s="23">
        <v>100.0</v>
      </c>
      <c r="J2" s="30">
        <f>I2*D2</f>
        <v>550</v>
      </c>
      <c r="K2" s="23">
        <v>99.0</v>
      </c>
      <c r="L2" s="30">
        <f t="shared" ref="L2:L10" si="1">K2*D2</f>
        <v>544.5</v>
      </c>
      <c r="M2" s="23">
        <v>99.0</v>
      </c>
      <c r="N2" s="30">
        <f t="shared" ref="N2:N18" si="2">M2*D2</f>
        <v>544.5</v>
      </c>
      <c r="O2" s="23">
        <v>98.0</v>
      </c>
      <c r="P2" s="30">
        <f t="shared" ref="P2:P123" si="3">O2*D2</f>
        <v>539</v>
      </c>
    </row>
    <row r="3">
      <c r="A3" s="324" t="s">
        <v>802</v>
      </c>
      <c r="B3" s="325" t="s">
        <v>125</v>
      </c>
      <c r="C3" s="367"/>
      <c r="F3" s="30"/>
      <c r="G3" s="314"/>
      <c r="H3" s="30"/>
      <c r="I3" s="23"/>
      <c r="J3" s="30"/>
      <c r="K3" s="23">
        <v>59.0</v>
      </c>
      <c r="L3" s="30">
        <f t="shared" si="1"/>
        <v>0</v>
      </c>
      <c r="M3" s="23">
        <v>48.0</v>
      </c>
      <c r="N3" s="30">
        <f t="shared" si="2"/>
        <v>0</v>
      </c>
      <c r="O3" s="23">
        <v>51.0</v>
      </c>
      <c r="P3" s="30">
        <f t="shared" si="3"/>
        <v>0</v>
      </c>
    </row>
    <row r="4">
      <c r="A4" s="324" t="s">
        <v>794</v>
      </c>
      <c r="B4" s="325" t="s">
        <v>803</v>
      </c>
      <c r="C4" s="367"/>
      <c r="F4" s="30"/>
      <c r="G4" s="314">
        <v>100.0</v>
      </c>
      <c r="H4" s="30">
        <f>G4*D4</f>
        <v>0</v>
      </c>
      <c r="I4" s="23">
        <v>1.0</v>
      </c>
      <c r="J4" s="30">
        <f>I4*D4</f>
        <v>0</v>
      </c>
      <c r="K4" s="211">
        <v>1.0</v>
      </c>
      <c r="L4" s="30">
        <f t="shared" si="1"/>
        <v>0</v>
      </c>
      <c r="M4" s="210">
        <v>1.0</v>
      </c>
      <c r="N4" s="30">
        <f t="shared" si="2"/>
        <v>0</v>
      </c>
      <c r="O4" s="23">
        <v>0.0</v>
      </c>
      <c r="P4" s="30">
        <f t="shared" si="3"/>
        <v>0</v>
      </c>
    </row>
    <row r="5">
      <c r="A5" s="324" t="s">
        <v>794</v>
      </c>
      <c r="B5" s="325" t="s">
        <v>803</v>
      </c>
      <c r="C5" s="367"/>
      <c r="D5" s="314"/>
      <c r="E5" s="210"/>
      <c r="F5" s="30"/>
      <c r="G5" s="315"/>
      <c r="H5" s="30"/>
      <c r="I5" s="315"/>
      <c r="J5" s="30"/>
      <c r="K5" s="213">
        <v>16.0</v>
      </c>
      <c r="L5" s="30">
        <f t="shared" si="1"/>
        <v>0</v>
      </c>
      <c r="M5" s="317">
        <v>10.0</v>
      </c>
      <c r="N5" s="30">
        <f t="shared" si="2"/>
        <v>0</v>
      </c>
      <c r="O5" s="23">
        <v>9.0</v>
      </c>
      <c r="P5" s="30">
        <f t="shared" si="3"/>
        <v>0</v>
      </c>
    </row>
    <row r="6">
      <c r="A6" s="313" t="s">
        <v>590</v>
      </c>
      <c r="B6" s="313" t="s">
        <v>591</v>
      </c>
      <c r="C6" s="206">
        <v>0.0</v>
      </c>
      <c r="D6" s="314">
        <v>1.06</v>
      </c>
      <c r="E6" s="210">
        <v>317.0</v>
      </c>
      <c r="F6" s="30">
        <f t="shared" ref="F6:F10" si="4">D6*E6</f>
        <v>336.02</v>
      </c>
      <c r="G6" s="315">
        <v>315.0</v>
      </c>
      <c r="H6" s="30">
        <f t="shared" ref="H6:H10" si="5">G6*D6</f>
        <v>333.9</v>
      </c>
      <c r="I6" s="315">
        <v>313.0</v>
      </c>
      <c r="J6" s="30">
        <f t="shared" ref="J6:J10" si="6">I6*D6</f>
        <v>331.78</v>
      </c>
      <c r="K6" s="213">
        <v>313.0</v>
      </c>
      <c r="L6" s="30">
        <f t="shared" si="1"/>
        <v>331.78</v>
      </c>
      <c r="M6" s="317">
        <v>305.0</v>
      </c>
      <c r="N6" s="30">
        <f t="shared" si="2"/>
        <v>323.3</v>
      </c>
      <c r="O6" s="210">
        <v>301.0</v>
      </c>
      <c r="P6" s="30">
        <f t="shared" si="3"/>
        <v>319.06</v>
      </c>
    </row>
    <row r="7">
      <c r="A7" s="316" t="s">
        <v>590</v>
      </c>
      <c r="B7" s="316" t="s">
        <v>591</v>
      </c>
      <c r="C7" s="206">
        <v>0.0</v>
      </c>
      <c r="D7" s="314">
        <v>3.34</v>
      </c>
      <c r="E7" s="317">
        <v>52.0</v>
      </c>
      <c r="F7" s="30">
        <f t="shared" si="4"/>
        <v>173.68</v>
      </c>
      <c r="G7" s="215">
        <v>39.0</v>
      </c>
      <c r="H7" s="30">
        <f t="shared" si="5"/>
        <v>130.26</v>
      </c>
      <c r="I7" s="215">
        <v>33.0</v>
      </c>
      <c r="J7" s="30">
        <f t="shared" si="6"/>
        <v>110.22</v>
      </c>
      <c r="K7" s="23">
        <v>22.0</v>
      </c>
      <c r="L7" s="30">
        <f t="shared" si="1"/>
        <v>73.48</v>
      </c>
      <c r="M7" s="23">
        <v>18.0</v>
      </c>
      <c r="N7" s="30">
        <f t="shared" si="2"/>
        <v>60.12</v>
      </c>
      <c r="O7" s="317">
        <v>14.0</v>
      </c>
      <c r="P7" s="30">
        <f t="shared" si="3"/>
        <v>46.76</v>
      </c>
    </row>
    <row r="8">
      <c r="A8" s="318" t="s">
        <v>592</v>
      </c>
      <c r="B8" s="319" t="s">
        <v>593</v>
      </c>
      <c r="C8" s="320">
        <v>0.0</v>
      </c>
      <c r="D8" s="314">
        <v>4.94</v>
      </c>
      <c r="E8" s="297">
        <v>45.0</v>
      </c>
      <c r="F8" s="30">
        <f t="shared" si="4"/>
        <v>222.3</v>
      </c>
      <c r="G8" s="23">
        <v>5.0</v>
      </c>
      <c r="H8" s="30">
        <f t="shared" si="5"/>
        <v>24.7</v>
      </c>
      <c r="I8" s="23">
        <v>1.0</v>
      </c>
      <c r="J8" s="30">
        <f t="shared" si="6"/>
        <v>4.94</v>
      </c>
      <c r="K8" s="23">
        <v>0.0</v>
      </c>
      <c r="L8" s="30">
        <f t="shared" si="1"/>
        <v>0</v>
      </c>
      <c r="M8" s="23">
        <v>0.0</v>
      </c>
      <c r="N8" s="30">
        <f t="shared" si="2"/>
        <v>0</v>
      </c>
      <c r="O8" s="23">
        <v>28.0</v>
      </c>
      <c r="P8" s="30">
        <f t="shared" si="3"/>
        <v>138.32</v>
      </c>
    </row>
    <row r="9">
      <c r="A9" s="298" t="s">
        <v>596</v>
      </c>
      <c r="B9" s="299" t="s">
        <v>597</v>
      </c>
      <c r="C9" s="323">
        <v>0.0</v>
      </c>
      <c r="D9" s="23">
        <v>3.136</v>
      </c>
      <c r="E9" s="23">
        <v>140.0</v>
      </c>
      <c r="F9" s="30">
        <f t="shared" si="4"/>
        <v>439.04</v>
      </c>
      <c r="G9" s="23">
        <v>130.0</v>
      </c>
      <c r="H9" s="30">
        <f t="shared" si="5"/>
        <v>407.68</v>
      </c>
      <c r="I9" s="23">
        <v>122.0</v>
      </c>
      <c r="J9" s="30">
        <f t="shared" si="6"/>
        <v>382.592</v>
      </c>
      <c r="K9" s="23">
        <v>113.0</v>
      </c>
      <c r="L9" s="30">
        <f t="shared" si="1"/>
        <v>354.368</v>
      </c>
      <c r="M9" s="23">
        <v>112.0</v>
      </c>
      <c r="N9" s="30">
        <f t="shared" si="2"/>
        <v>351.232</v>
      </c>
      <c r="O9" s="23">
        <v>108.0</v>
      </c>
      <c r="P9" s="30">
        <f t="shared" si="3"/>
        <v>338.688</v>
      </c>
    </row>
    <row r="10">
      <c r="A10" s="321" t="s">
        <v>102</v>
      </c>
      <c r="B10" s="322" t="s">
        <v>598</v>
      </c>
      <c r="C10" s="323">
        <v>155.0</v>
      </c>
      <c r="D10" s="23">
        <v>3.38</v>
      </c>
      <c r="E10" s="23">
        <v>45.0</v>
      </c>
      <c r="F10" s="30">
        <f t="shared" si="4"/>
        <v>152.1</v>
      </c>
      <c r="G10" s="23">
        <v>45.0</v>
      </c>
      <c r="H10" s="30">
        <f t="shared" si="5"/>
        <v>152.1</v>
      </c>
      <c r="I10" s="211">
        <v>45.0</v>
      </c>
      <c r="J10" s="30">
        <f t="shared" si="6"/>
        <v>152.1</v>
      </c>
      <c r="K10" s="23">
        <v>40.0</v>
      </c>
      <c r="L10" s="30">
        <f t="shared" si="1"/>
        <v>135.2</v>
      </c>
      <c r="M10" s="23">
        <v>38.0</v>
      </c>
      <c r="N10" s="30">
        <f t="shared" si="2"/>
        <v>128.44</v>
      </c>
      <c r="O10" s="196">
        <v>23.0</v>
      </c>
      <c r="P10" s="30">
        <f t="shared" si="3"/>
        <v>77.74</v>
      </c>
    </row>
    <row r="11">
      <c r="A11" s="298" t="s">
        <v>804</v>
      </c>
      <c r="B11" s="299" t="s">
        <v>805</v>
      </c>
      <c r="C11" s="326"/>
      <c r="D11" s="23">
        <v>8.03</v>
      </c>
      <c r="E11" s="23"/>
      <c r="F11" s="30"/>
      <c r="G11" s="23"/>
      <c r="H11" s="30"/>
      <c r="I11" s="315"/>
      <c r="J11" s="30"/>
      <c r="K11" s="23"/>
      <c r="L11" s="30"/>
      <c r="M11" s="210">
        <v>50.0</v>
      </c>
      <c r="N11" s="30">
        <f t="shared" si="2"/>
        <v>401.5</v>
      </c>
      <c r="O11" s="297">
        <v>58.0</v>
      </c>
      <c r="P11" s="30">
        <f t="shared" si="3"/>
        <v>465.74</v>
      </c>
    </row>
    <row r="12">
      <c r="A12" s="327" t="s">
        <v>100</v>
      </c>
      <c r="B12" s="328" t="s">
        <v>601</v>
      </c>
      <c r="C12" s="326">
        <v>96.0</v>
      </c>
      <c r="D12" s="23">
        <v>5.35</v>
      </c>
      <c r="E12" s="23">
        <v>6.0</v>
      </c>
      <c r="F12" s="30">
        <f>D12*E12</f>
        <v>32.1</v>
      </c>
      <c r="G12" s="23">
        <v>6.0</v>
      </c>
      <c r="H12" s="30">
        <f t="shared" ref="H12:H18" si="7">G12*D12</f>
        <v>32.1</v>
      </c>
      <c r="I12" s="213">
        <v>4.0</v>
      </c>
      <c r="J12" s="30">
        <f t="shared" ref="J12:J18" si="8">I12*D12</f>
        <v>21.4</v>
      </c>
      <c r="K12" s="23">
        <v>0.0</v>
      </c>
      <c r="L12" s="30">
        <f t="shared" ref="L12:L19" si="9">K12*D12</f>
        <v>0</v>
      </c>
      <c r="M12" s="23">
        <v>0.0</v>
      </c>
      <c r="N12" s="30">
        <f t="shared" si="2"/>
        <v>0</v>
      </c>
      <c r="O12" s="23">
        <v>0.0</v>
      </c>
      <c r="P12" s="30">
        <f t="shared" si="3"/>
        <v>0</v>
      </c>
    </row>
    <row r="13">
      <c r="A13" s="324" t="s">
        <v>806</v>
      </c>
      <c r="B13" s="325" t="s">
        <v>807</v>
      </c>
      <c r="C13" s="326"/>
      <c r="D13" s="23"/>
      <c r="E13" s="23"/>
      <c r="F13" s="30"/>
      <c r="G13" s="23">
        <v>400.0</v>
      </c>
      <c r="H13" s="30">
        <f t="shared" si="7"/>
        <v>0</v>
      </c>
      <c r="I13" s="315">
        <v>337.0</v>
      </c>
      <c r="J13" s="30">
        <f t="shared" si="8"/>
        <v>0</v>
      </c>
      <c r="K13" s="211">
        <v>337.0</v>
      </c>
      <c r="L13" s="30">
        <f t="shared" si="9"/>
        <v>0</v>
      </c>
      <c r="M13" s="23">
        <v>337.0</v>
      </c>
      <c r="N13" s="30">
        <f t="shared" si="2"/>
        <v>0</v>
      </c>
      <c r="O13" s="196">
        <v>224.0</v>
      </c>
      <c r="P13" s="30">
        <f t="shared" si="3"/>
        <v>0</v>
      </c>
    </row>
    <row r="14">
      <c r="A14" s="327" t="s">
        <v>602</v>
      </c>
      <c r="B14" s="328" t="s">
        <v>603</v>
      </c>
      <c r="C14" s="326">
        <v>164.0</v>
      </c>
      <c r="D14" s="23">
        <v>2.51</v>
      </c>
      <c r="E14" s="23">
        <v>46.0</v>
      </c>
      <c r="F14" s="30">
        <f t="shared" ref="F14:F18" si="10">D14*E14</f>
        <v>115.46</v>
      </c>
      <c r="G14" s="211">
        <v>42.0</v>
      </c>
      <c r="H14" s="30">
        <f t="shared" si="7"/>
        <v>105.42</v>
      </c>
      <c r="I14" s="215">
        <v>42.0</v>
      </c>
      <c r="J14" s="30">
        <f t="shared" si="8"/>
        <v>105.42</v>
      </c>
      <c r="K14" s="213">
        <v>41.0</v>
      </c>
      <c r="L14" s="30">
        <f t="shared" si="9"/>
        <v>102.91</v>
      </c>
      <c r="M14" s="210">
        <v>38.0</v>
      </c>
      <c r="N14" s="30">
        <f t="shared" si="2"/>
        <v>95.38</v>
      </c>
      <c r="O14" s="297">
        <v>34.0</v>
      </c>
      <c r="P14" s="30">
        <f t="shared" si="3"/>
        <v>85.34</v>
      </c>
    </row>
    <row r="15">
      <c r="A15" s="321" t="s">
        <v>298</v>
      </c>
      <c r="B15" s="322" t="s">
        <v>604</v>
      </c>
      <c r="C15" s="323">
        <v>21.0</v>
      </c>
      <c r="D15" s="23">
        <v>4.45</v>
      </c>
      <c r="E15" s="196">
        <v>13.0</v>
      </c>
      <c r="F15" s="30">
        <f t="shared" si="10"/>
        <v>57.85</v>
      </c>
      <c r="G15" s="213">
        <v>12.0</v>
      </c>
      <c r="H15" s="30">
        <f t="shared" si="7"/>
        <v>53.4</v>
      </c>
      <c r="I15" s="213">
        <v>10.0</v>
      </c>
      <c r="J15" s="30">
        <f t="shared" si="8"/>
        <v>44.5</v>
      </c>
      <c r="K15" s="215">
        <v>10.0</v>
      </c>
      <c r="L15" s="30">
        <f t="shared" si="9"/>
        <v>44.5</v>
      </c>
      <c r="M15" s="317">
        <v>10.0</v>
      </c>
      <c r="N15" s="30">
        <f t="shared" si="2"/>
        <v>44.5</v>
      </c>
      <c r="O15" s="317">
        <v>9.0</v>
      </c>
      <c r="P15" s="30">
        <f t="shared" si="3"/>
        <v>40.05</v>
      </c>
    </row>
    <row r="16">
      <c r="A16" s="324" t="s">
        <v>605</v>
      </c>
      <c r="B16" s="325" t="s">
        <v>606</v>
      </c>
      <c r="C16" s="323">
        <v>0.0</v>
      </c>
      <c r="D16" s="23">
        <v>4.6</v>
      </c>
      <c r="E16" s="297">
        <v>47.0</v>
      </c>
      <c r="F16" s="30">
        <f t="shared" si="10"/>
        <v>216.2</v>
      </c>
      <c r="G16" s="215">
        <v>47.0</v>
      </c>
      <c r="H16" s="30">
        <f t="shared" si="7"/>
        <v>216.2</v>
      </c>
      <c r="I16" s="215">
        <v>47.0</v>
      </c>
      <c r="J16" s="30">
        <f t="shared" si="8"/>
        <v>216.2</v>
      </c>
      <c r="K16" s="213">
        <v>47.0</v>
      </c>
      <c r="L16" s="30">
        <f t="shared" si="9"/>
        <v>216.2</v>
      </c>
      <c r="M16" s="297">
        <v>45.0</v>
      </c>
      <c r="N16" s="30">
        <f t="shared" si="2"/>
        <v>207</v>
      </c>
      <c r="O16" s="297">
        <v>45.0</v>
      </c>
      <c r="P16" s="30">
        <f t="shared" si="3"/>
        <v>207</v>
      </c>
    </row>
    <row r="17">
      <c r="A17" s="324" t="s">
        <v>607</v>
      </c>
      <c r="B17" s="325" t="s">
        <v>608</v>
      </c>
      <c r="C17" s="323">
        <v>0.0</v>
      </c>
      <c r="D17" s="23">
        <v>6.0</v>
      </c>
      <c r="E17" s="317">
        <v>468.0</v>
      </c>
      <c r="F17" s="30">
        <f t="shared" si="10"/>
        <v>2808</v>
      </c>
      <c r="G17" s="213">
        <v>460.0</v>
      </c>
      <c r="H17" s="30">
        <f t="shared" si="7"/>
        <v>2760</v>
      </c>
      <c r="I17" s="213">
        <v>458.0</v>
      </c>
      <c r="J17" s="30">
        <f t="shared" si="8"/>
        <v>2748</v>
      </c>
      <c r="K17" s="215">
        <v>440.0</v>
      </c>
      <c r="L17" s="30">
        <f t="shared" si="9"/>
        <v>2640</v>
      </c>
      <c r="M17" s="317">
        <v>439.0</v>
      </c>
      <c r="N17" s="30">
        <f t="shared" si="2"/>
        <v>2634</v>
      </c>
      <c r="O17" s="317">
        <v>435.0</v>
      </c>
      <c r="P17" s="30">
        <f t="shared" si="3"/>
        <v>2610</v>
      </c>
    </row>
    <row r="18">
      <c r="A18" s="329" t="s">
        <v>607</v>
      </c>
      <c r="B18" s="330" t="s">
        <v>608</v>
      </c>
      <c r="C18" s="323">
        <v>0.0</v>
      </c>
      <c r="D18" s="23">
        <v>1.0</v>
      </c>
      <c r="E18" s="297">
        <v>68.0</v>
      </c>
      <c r="F18" s="30">
        <f t="shared" si="10"/>
        <v>68</v>
      </c>
      <c r="G18" s="215">
        <v>93.0</v>
      </c>
      <c r="H18" s="30">
        <f t="shared" si="7"/>
        <v>93</v>
      </c>
      <c r="I18" s="215">
        <v>93.0</v>
      </c>
      <c r="J18" s="30">
        <f t="shared" si="8"/>
        <v>93</v>
      </c>
      <c r="K18" s="213">
        <v>68.0</v>
      </c>
      <c r="L18" s="30">
        <f t="shared" si="9"/>
        <v>68</v>
      </c>
      <c r="M18" s="297">
        <v>93.0</v>
      </c>
      <c r="N18" s="30">
        <f t="shared" si="2"/>
        <v>93</v>
      </c>
      <c r="O18" s="297">
        <v>68.0</v>
      </c>
      <c r="P18" s="30">
        <f t="shared" si="3"/>
        <v>68</v>
      </c>
    </row>
    <row r="19">
      <c r="A19" s="331" t="s">
        <v>808</v>
      </c>
      <c r="B19" s="332" t="s">
        <v>809</v>
      </c>
      <c r="C19" s="323">
        <v>4.79</v>
      </c>
      <c r="D19" s="23"/>
      <c r="E19" s="317"/>
      <c r="F19" s="30"/>
      <c r="G19" s="213"/>
      <c r="H19" s="30"/>
      <c r="I19" s="213"/>
      <c r="J19" s="30"/>
      <c r="K19" s="211">
        <v>66.0</v>
      </c>
      <c r="L19" s="30">
        <f t="shared" si="9"/>
        <v>0</v>
      </c>
      <c r="M19" s="317">
        <v>59.0</v>
      </c>
      <c r="N19" s="30">
        <f t="shared" ref="N19:N20" si="11">M19*C19</f>
        <v>282.61</v>
      </c>
      <c r="O19" s="317">
        <v>26.0</v>
      </c>
      <c r="P19" s="30">
        <f t="shared" si="3"/>
        <v>0</v>
      </c>
    </row>
    <row r="20">
      <c r="A20" s="298" t="s">
        <v>810</v>
      </c>
      <c r="B20" s="299" t="s">
        <v>811</v>
      </c>
      <c r="C20" s="323">
        <v>4.9</v>
      </c>
      <c r="D20" s="23"/>
      <c r="E20" s="317"/>
      <c r="F20" s="30"/>
      <c r="G20" s="213"/>
      <c r="H20" s="30"/>
      <c r="I20" s="213"/>
      <c r="J20" s="30"/>
      <c r="K20" s="315"/>
      <c r="L20" s="30"/>
      <c r="M20" s="210">
        <v>56.0</v>
      </c>
      <c r="N20" s="30">
        <f t="shared" si="11"/>
        <v>274.4</v>
      </c>
      <c r="O20" s="297">
        <v>36.0</v>
      </c>
      <c r="P20" s="30">
        <f t="shared" si="3"/>
        <v>0</v>
      </c>
    </row>
    <row r="21">
      <c r="A21" s="289" t="s">
        <v>602</v>
      </c>
      <c r="B21" s="290" t="s">
        <v>812</v>
      </c>
      <c r="C21" s="323"/>
      <c r="D21" s="23"/>
      <c r="E21" s="317"/>
      <c r="F21" s="30"/>
      <c r="G21" s="213"/>
      <c r="H21" s="30"/>
      <c r="I21" s="213"/>
      <c r="J21" s="30"/>
      <c r="K21" s="315"/>
      <c r="L21" s="30"/>
      <c r="M21" s="196"/>
      <c r="N21" s="30"/>
      <c r="O21" s="196">
        <v>136.0</v>
      </c>
      <c r="P21" s="30">
        <f t="shared" si="3"/>
        <v>0</v>
      </c>
    </row>
    <row r="22">
      <c r="A22" s="295" t="s">
        <v>813</v>
      </c>
      <c r="B22" s="296" t="s">
        <v>814</v>
      </c>
      <c r="C22" s="323"/>
      <c r="D22" s="23"/>
      <c r="E22" s="317"/>
      <c r="F22" s="30"/>
      <c r="G22" s="213"/>
      <c r="H22" s="30"/>
      <c r="I22" s="213"/>
      <c r="J22" s="30"/>
      <c r="K22" s="315"/>
      <c r="L22" s="30"/>
      <c r="M22" s="196"/>
      <c r="N22" s="30"/>
      <c r="O22" s="297">
        <v>49.0</v>
      </c>
      <c r="P22" s="30">
        <f t="shared" si="3"/>
        <v>0</v>
      </c>
    </row>
    <row r="23">
      <c r="A23" s="324" t="s">
        <v>609</v>
      </c>
      <c r="B23" s="325" t="s">
        <v>610</v>
      </c>
      <c r="C23" s="323">
        <v>0.0</v>
      </c>
      <c r="D23" s="23">
        <v>3.12</v>
      </c>
      <c r="E23" s="317">
        <v>43.0</v>
      </c>
      <c r="F23" s="30">
        <f t="shared" ref="F23:F24" si="12">D23*E23</f>
        <v>134.16</v>
      </c>
      <c r="G23" s="213">
        <v>42.0</v>
      </c>
      <c r="H23" s="30">
        <f t="shared" ref="H23:H33" si="13">G23*D23</f>
        <v>131.04</v>
      </c>
      <c r="I23" s="213">
        <v>42.0</v>
      </c>
      <c r="J23" s="30">
        <f t="shared" ref="J23:J33" si="14">I23*D23</f>
        <v>131.04</v>
      </c>
      <c r="K23" s="213">
        <v>42.0</v>
      </c>
      <c r="L23" s="30">
        <f t="shared" ref="L23:L46" si="15">K23*D23</f>
        <v>131.04</v>
      </c>
      <c r="M23" s="317">
        <v>40.0</v>
      </c>
      <c r="N23" s="30">
        <f t="shared" ref="N23:N46" si="16">M23*D23</f>
        <v>124.8</v>
      </c>
      <c r="O23" s="317">
        <v>40.0</v>
      </c>
      <c r="P23" s="30">
        <f t="shared" si="3"/>
        <v>124.8</v>
      </c>
    </row>
    <row r="24">
      <c r="A24" s="331" t="s">
        <v>611</v>
      </c>
      <c r="B24" s="332" t="s">
        <v>612</v>
      </c>
      <c r="C24" s="323">
        <v>0.0</v>
      </c>
      <c r="D24" s="23">
        <v>7.11</v>
      </c>
      <c r="E24" s="297">
        <v>1657.0</v>
      </c>
      <c r="F24" s="30">
        <f t="shared" si="12"/>
        <v>11781.27</v>
      </c>
      <c r="G24" s="215">
        <v>1442.0</v>
      </c>
      <c r="H24" s="30">
        <f t="shared" si="13"/>
        <v>10252.62</v>
      </c>
      <c r="I24" s="215">
        <v>1175.0</v>
      </c>
      <c r="J24" s="30">
        <f t="shared" si="14"/>
        <v>8354.25</v>
      </c>
      <c r="K24" s="215">
        <v>1297.0</v>
      </c>
      <c r="L24" s="30">
        <f t="shared" si="15"/>
        <v>9221.67</v>
      </c>
      <c r="M24" s="210">
        <v>1209.0</v>
      </c>
      <c r="N24" s="30">
        <f t="shared" si="16"/>
        <v>8595.99</v>
      </c>
      <c r="O24" s="297">
        <v>1183.0</v>
      </c>
      <c r="P24" s="30">
        <f t="shared" si="3"/>
        <v>8411.13</v>
      </c>
    </row>
    <row r="25">
      <c r="A25" s="324" t="s">
        <v>611</v>
      </c>
      <c r="B25" s="325" t="s">
        <v>615</v>
      </c>
      <c r="C25" s="326">
        <v>0.0</v>
      </c>
      <c r="D25" s="23">
        <v>6.0</v>
      </c>
      <c r="E25" s="23"/>
      <c r="F25" s="30"/>
      <c r="G25" s="315">
        <v>360.0</v>
      </c>
      <c r="H25" s="30">
        <f t="shared" si="13"/>
        <v>2160</v>
      </c>
      <c r="I25" s="213">
        <v>274.0</v>
      </c>
      <c r="J25" s="30">
        <f t="shared" si="14"/>
        <v>1644</v>
      </c>
      <c r="K25" s="213">
        <v>198.0</v>
      </c>
      <c r="L25" s="30">
        <f t="shared" si="15"/>
        <v>1188</v>
      </c>
      <c r="M25" s="317">
        <v>170.0</v>
      </c>
      <c r="N25" s="30">
        <f t="shared" si="16"/>
        <v>1020</v>
      </c>
      <c r="O25" s="317">
        <v>132.0</v>
      </c>
      <c r="P25" s="30">
        <f t="shared" si="3"/>
        <v>792</v>
      </c>
    </row>
    <row r="26">
      <c r="A26" s="324" t="s">
        <v>611</v>
      </c>
      <c r="B26" s="325" t="s">
        <v>617</v>
      </c>
      <c r="C26" s="323">
        <v>0.0</v>
      </c>
      <c r="D26" s="23">
        <v>4.19</v>
      </c>
      <c r="E26" s="23">
        <v>1.0</v>
      </c>
      <c r="F26" s="30">
        <f t="shared" ref="F26:F30" si="17">D26*E26</f>
        <v>4.19</v>
      </c>
      <c r="G26" s="213">
        <v>0.0</v>
      </c>
      <c r="H26" s="30">
        <f t="shared" si="13"/>
        <v>0</v>
      </c>
      <c r="I26" s="23">
        <v>971.0</v>
      </c>
      <c r="J26" s="30">
        <f t="shared" si="14"/>
        <v>4068.49</v>
      </c>
      <c r="K26" s="23">
        <v>2006.0</v>
      </c>
      <c r="L26" s="30">
        <f t="shared" si="15"/>
        <v>8405.14</v>
      </c>
      <c r="M26" s="210">
        <v>1942.0</v>
      </c>
      <c r="N26" s="30">
        <f t="shared" si="16"/>
        <v>8136.98</v>
      </c>
      <c r="O26" s="210">
        <v>1904.0</v>
      </c>
      <c r="P26" s="30">
        <f t="shared" si="3"/>
        <v>7977.76</v>
      </c>
    </row>
    <row r="27">
      <c r="A27" s="324" t="s">
        <v>611</v>
      </c>
      <c r="B27" s="325" t="s">
        <v>619</v>
      </c>
      <c r="C27" s="337">
        <v>0.0</v>
      </c>
      <c r="D27" s="23">
        <v>6.35</v>
      </c>
      <c r="E27" s="23">
        <v>783.0</v>
      </c>
      <c r="F27" s="30">
        <f t="shared" si="17"/>
        <v>4972.05</v>
      </c>
      <c r="G27" s="315">
        <v>641.0</v>
      </c>
      <c r="H27" s="30">
        <f t="shared" si="13"/>
        <v>4070.35</v>
      </c>
      <c r="I27" s="23">
        <v>584.0</v>
      </c>
      <c r="J27" s="30">
        <f t="shared" si="14"/>
        <v>3708.4</v>
      </c>
      <c r="K27" s="211">
        <v>1037.0</v>
      </c>
      <c r="L27" s="30">
        <f t="shared" si="15"/>
        <v>6584.95</v>
      </c>
      <c r="M27" s="210">
        <v>943.0</v>
      </c>
      <c r="N27" s="30">
        <f t="shared" si="16"/>
        <v>5988.05</v>
      </c>
      <c r="O27" s="23">
        <v>893.0</v>
      </c>
      <c r="P27" s="30">
        <f t="shared" si="3"/>
        <v>5670.55</v>
      </c>
    </row>
    <row r="28">
      <c r="A28" s="298" t="s">
        <v>611</v>
      </c>
      <c r="B28" s="299" t="s">
        <v>620</v>
      </c>
      <c r="C28" s="337">
        <v>0.0</v>
      </c>
      <c r="D28" s="23">
        <v>6.26</v>
      </c>
      <c r="E28" s="23">
        <v>140.0</v>
      </c>
      <c r="F28" s="30">
        <f t="shared" si="17"/>
        <v>876.4</v>
      </c>
      <c r="G28" s="215">
        <v>0.0</v>
      </c>
      <c r="H28" s="30">
        <f t="shared" si="13"/>
        <v>0</v>
      </c>
      <c r="I28" s="23">
        <v>0.0</v>
      </c>
      <c r="J28" s="30">
        <f t="shared" si="14"/>
        <v>0</v>
      </c>
      <c r="K28" s="213">
        <v>331.0</v>
      </c>
      <c r="L28" s="30">
        <f t="shared" si="15"/>
        <v>2072.06</v>
      </c>
      <c r="M28" s="317">
        <v>185.0</v>
      </c>
      <c r="N28" s="30">
        <f t="shared" si="16"/>
        <v>1158.1</v>
      </c>
      <c r="O28" s="23">
        <v>449.0</v>
      </c>
      <c r="P28" s="30">
        <f t="shared" si="3"/>
        <v>2810.74</v>
      </c>
    </row>
    <row r="29">
      <c r="A29" s="329" t="s">
        <v>611</v>
      </c>
      <c r="B29" s="330" t="s">
        <v>623</v>
      </c>
      <c r="C29" s="291">
        <v>0.0</v>
      </c>
      <c r="D29" s="23">
        <v>4.74</v>
      </c>
      <c r="E29" s="23">
        <v>120.0</v>
      </c>
      <c r="F29" s="30">
        <f t="shared" si="17"/>
        <v>568.8</v>
      </c>
      <c r="G29" s="23">
        <v>69.0</v>
      </c>
      <c r="H29" s="30">
        <f t="shared" si="13"/>
        <v>327.06</v>
      </c>
      <c r="I29" s="23">
        <v>63.0</v>
      </c>
      <c r="J29" s="30">
        <f t="shared" si="14"/>
        <v>298.62</v>
      </c>
      <c r="K29" s="23">
        <v>93.0</v>
      </c>
      <c r="L29" s="30">
        <f t="shared" si="15"/>
        <v>440.82</v>
      </c>
      <c r="M29" s="23">
        <v>90.0</v>
      </c>
      <c r="N29" s="30">
        <f t="shared" si="16"/>
        <v>426.6</v>
      </c>
      <c r="O29" s="23">
        <v>86.0</v>
      </c>
      <c r="P29" s="30">
        <f t="shared" si="3"/>
        <v>407.64</v>
      </c>
    </row>
    <row r="30">
      <c r="A30" s="205" t="s">
        <v>611</v>
      </c>
      <c r="B30" s="339" t="s">
        <v>624</v>
      </c>
      <c r="C30" s="291">
        <v>0.0</v>
      </c>
      <c r="D30" s="23">
        <v>4.62</v>
      </c>
      <c r="E30" s="23">
        <v>47.0</v>
      </c>
      <c r="F30" s="30">
        <f t="shared" si="17"/>
        <v>217.14</v>
      </c>
      <c r="G30" s="23">
        <v>47.0</v>
      </c>
      <c r="H30" s="30">
        <f t="shared" si="13"/>
        <v>217.14</v>
      </c>
      <c r="I30" s="23">
        <v>47.0</v>
      </c>
      <c r="J30" s="30">
        <f t="shared" si="14"/>
        <v>217.14</v>
      </c>
      <c r="K30" s="23">
        <v>32.0</v>
      </c>
      <c r="L30" s="30">
        <f t="shared" si="15"/>
        <v>147.84</v>
      </c>
      <c r="M30" s="23">
        <v>30.0</v>
      </c>
      <c r="N30" s="30">
        <f t="shared" si="16"/>
        <v>138.6</v>
      </c>
      <c r="O30" s="23">
        <v>28.0</v>
      </c>
      <c r="P30" s="30">
        <f t="shared" si="3"/>
        <v>129.36</v>
      </c>
    </row>
    <row r="31">
      <c r="A31" s="324" t="s">
        <v>611</v>
      </c>
      <c r="B31" s="325" t="s">
        <v>621</v>
      </c>
      <c r="C31" s="291">
        <v>0.0</v>
      </c>
      <c r="D31" s="23">
        <v>5.14</v>
      </c>
      <c r="E31" s="23"/>
      <c r="F31" s="30"/>
      <c r="G31" s="23">
        <v>375.0</v>
      </c>
      <c r="H31" s="30">
        <f t="shared" si="13"/>
        <v>1927.5</v>
      </c>
      <c r="I31" s="23">
        <v>368.0</v>
      </c>
      <c r="J31" s="30">
        <f t="shared" si="14"/>
        <v>1891.52</v>
      </c>
      <c r="K31" s="23">
        <v>281.0</v>
      </c>
      <c r="L31" s="30">
        <f t="shared" si="15"/>
        <v>1444.34</v>
      </c>
      <c r="M31" s="23">
        <v>219.0</v>
      </c>
      <c r="N31" s="30">
        <f t="shared" si="16"/>
        <v>1125.66</v>
      </c>
      <c r="O31" s="23">
        <v>199.0</v>
      </c>
      <c r="P31" s="30">
        <f t="shared" si="3"/>
        <v>1022.86</v>
      </c>
    </row>
    <row r="32">
      <c r="A32" s="324" t="s">
        <v>611</v>
      </c>
      <c r="B32" s="325" t="s">
        <v>815</v>
      </c>
      <c r="C32" s="291">
        <v>0.0</v>
      </c>
      <c r="D32" s="23">
        <v>15.83</v>
      </c>
      <c r="E32" s="23"/>
      <c r="F32" s="30"/>
      <c r="G32" s="23">
        <v>189.0</v>
      </c>
      <c r="H32" s="30">
        <f t="shared" si="13"/>
        <v>2991.87</v>
      </c>
      <c r="I32" s="23">
        <v>155.0</v>
      </c>
      <c r="J32" s="30">
        <f t="shared" si="14"/>
        <v>2453.65</v>
      </c>
      <c r="K32" s="23">
        <v>104.0</v>
      </c>
      <c r="L32" s="30">
        <f t="shared" si="15"/>
        <v>1646.32</v>
      </c>
      <c r="M32" s="23">
        <v>12.0</v>
      </c>
      <c r="N32" s="30">
        <f t="shared" si="16"/>
        <v>189.96</v>
      </c>
      <c r="O32" s="23">
        <v>0.0</v>
      </c>
      <c r="P32" s="30">
        <f t="shared" si="3"/>
        <v>0</v>
      </c>
    </row>
    <row r="33">
      <c r="A33" s="198" t="s">
        <v>611</v>
      </c>
      <c r="B33" s="338" t="s">
        <v>625</v>
      </c>
      <c r="C33" s="291">
        <v>0.0</v>
      </c>
      <c r="D33" s="23">
        <v>4.11</v>
      </c>
      <c r="E33" s="23">
        <v>75.0</v>
      </c>
      <c r="F33" s="30">
        <f>D33*E33</f>
        <v>308.25</v>
      </c>
      <c r="G33" s="23">
        <v>45.0</v>
      </c>
      <c r="H33" s="30">
        <f t="shared" si="13"/>
        <v>184.95</v>
      </c>
      <c r="I33" s="23">
        <v>27.0</v>
      </c>
      <c r="J33" s="30">
        <f t="shared" si="14"/>
        <v>110.97</v>
      </c>
      <c r="K33" s="23">
        <v>165.0</v>
      </c>
      <c r="L33" s="30">
        <f t="shared" si="15"/>
        <v>678.15</v>
      </c>
      <c r="M33" s="196">
        <v>160.0</v>
      </c>
      <c r="N33" s="30">
        <f t="shared" si="16"/>
        <v>657.6</v>
      </c>
      <c r="O33" s="210">
        <v>159.0</v>
      </c>
      <c r="P33" s="30">
        <f t="shared" si="3"/>
        <v>653.49</v>
      </c>
    </row>
    <row r="34">
      <c r="A34" s="331" t="s">
        <v>611</v>
      </c>
      <c r="B34" s="332" t="s">
        <v>816</v>
      </c>
      <c r="C34" s="337"/>
      <c r="D34" s="23">
        <v>5.34</v>
      </c>
      <c r="E34" s="23">
        <v>0.0</v>
      </c>
      <c r="F34" s="23">
        <v>0.0</v>
      </c>
      <c r="G34" s="23">
        <v>0.0</v>
      </c>
      <c r="H34" s="23">
        <v>0.0</v>
      </c>
      <c r="I34" s="23">
        <v>0.0</v>
      </c>
      <c r="J34" s="23">
        <v>0.0</v>
      </c>
      <c r="K34" s="211">
        <v>261.0</v>
      </c>
      <c r="L34" s="30">
        <f t="shared" si="15"/>
        <v>1393.74</v>
      </c>
      <c r="M34" s="297">
        <v>241.0</v>
      </c>
      <c r="N34" s="30">
        <f t="shared" si="16"/>
        <v>1286.94</v>
      </c>
      <c r="O34" s="317">
        <v>218.0</v>
      </c>
      <c r="P34" s="30">
        <f t="shared" si="3"/>
        <v>1164.12</v>
      </c>
    </row>
    <row r="35">
      <c r="A35" s="341" t="s">
        <v>817</v>
      </c>
      <c r="B35" s="342" t="s">
        <v>818</v>
      </c>
      <c r="D35" s="337">
        <v>2.0</v>
      </c>
      <c r="E35" s="23">
        <v>0.0</v>
      </c>
      <c r="F35" s="23">
        <v>0.0</v>
      </c>
      <c r="G35" s="23">
        <v>0.0</v>
      </c>
      <c r="H35" s="23">
        <v>0.0</v>
      </c>
      <c r="I35" s="23">
        <v>0.0</v>
      </c>
      <c r="J35" s="23">
        <v>0.0</v>
      </c>
      <c r="K35" s="213">
        <v>363.0</v>
      </c>
      <c r="L35" s="30">
        <f t="shared" si="15"/>
        <v>726</v>
      </c>
      <c r="M35" s="317">
        <v>361.0</v>
      </c>
      <c r="N35" s="30">
        <f t="shared" si="16"/>
        <v>722</v>
      </c>
      <c r="O35" s="297">
        <v>360.0</v>
      </c>
      <c r="P35" s="30">
        <f t="shared" si="3"/>
        <v>720</v>
      </c>
    </row>
    <row r="36">
      <c r="A36" s="329" t="s">
        <v>611</v>
      </c>
      <c r="B36" s="330" t="s">
        <v>819</v>
      </c>
      <c r="C36" s="337"/>
      <c r="D36" s="23">
        <v>1.93</v>
      </c>
      <c r="E36" s="23">
        <v>0.0</v>
      </c>
      <c r="F36" s="23">
        <v>0.0</v>
      </c>
      <c r="G36" s="23">
        <v>0.0</v>
      </c>
      <c r="H36" s="23">
        <v>0.0</v>
      </c>
      <c r="I36" s="23">
        <v>0.0</v>
      </c>
      <c r="J36" s="23">
        <v>0.0</v>
      </c>
      <c r="K36" s="215">
        <v>1056.0</v>
      </c>
      <c r="L36" s="30">
        <f t="shared" si="15"/>
        <v>2038.08</v>
      </c>
      <c r="M36" s="297">
        <v>1045.0</v>
      </c>
      <c r="N36" s="30">
        <f t="shared" si="16"/>
        <v>2016.85</v>
      </c>
      <c r="O36" s="317">
        <v>1022.0</v>
      </c>
      <c r="P36" s="30">
        <f t="shared" si="3"/>
        <v>1972.46</v>
      </c>
    </row>
    <row r="37">
      <c r="A37" s="321" t="s">
        <v>611</v>
      </c>
      <c r="B37" s="322" t="s">
        <v>627</v>
      </c>
      <c r="C37" s="323">
        <v>64.0</v>
      </c>
      <c r="D37" s="23">
        <v>4.8</v>
      </c>
      <c r="E37" s="23">
        <v>372.0</v>
      </c>
      <c r="F37" s="30">
        <f t="shared" ref="F37:F38" si="18">D37*E37</f>
        <v>1785.6</v>
      </c>
      <c r="G37" s="23">
        <v>267.0</v>
      </c>
      <c r="H37" s="30">
        <f t="shared" ref="H37:H42" si="19">G37*D37</f>
        <v>1281.6</v>
      </c>
      <c r="I37" s="23">
        <v>215.0</v>
      </c>
      <c r="J37" s="30">
        <f t="shared" ref="J37:J42" si="20">I37*D37</f>
        <v>1032</v>
      </c>
      <c r="K37" s="23">
        <v>201.0</v>
      </c>
      <c r="L37" s="30">
        <f t="shared" si="15"/>
        <v>964.8</v>
      </c>
      <c r="M37" s="196">
        <v>196.0</v>
      </c>
      <c r="N37" s="30">
        <f t="shared" si="16"/>
        <v>940.8</v>
      </c>
      <c r="O37" s="210">
        <v>192.0</v>
      </c>
      <c r="P37" s="30">
        <f t="shared" si="3"/>
        <v>921.6</v>
      </c>
    </row>
    <row r="38">
      <c r="A38" s="327" t="s">
        <v>613</v>
      </c>
      <c r="B38" s="328" t="s">
        <v>208</v>
      </c>
      <c r="C38" s="326">
        <v>177.0</v>
      </c>
      <c r="D38" s="23">
        <v>5.43</v>
      </c>
      <c r="E38" s="23">
        <v>120.0</v>
      </c>
      <c r="F38" s="30">
        <f t="shared" si="18"/>
        <v>651.6</v>
      </c>
      <c r="G38" s="23">
        <v>75.0</v>
      </c>
      <c r="H38" s="30">
        <f t="shared" si="19"/>
        <v>407.25</v>
      </c>
      <c r="I38" s="23">
        <v>69.0</v>
      </c>
      <c r="J38" s="30">
        <f t="shared" si="20"/>
        <v>374.67</v>
      </c>
      <c r="K38" s="23">
        <v>59.0</v>
      </c>
      <c r="L38" s="30">
        <f t="shared" si="15"/>
        <v>320.37</v>
      </c>
      <c r="M38" s="297">
        <v>57.0</v>
      </c>
      <c r="N38" s="30">
        <f t="shared" si="16"/>
        <v>309.51</v>
      </c>
      <c r="O38" s="23">
        <v>55.0</v>
      </c>
      <c r="P38" s="30">
        <f t="shared" si="3"/>
        <v>298.65</v>
      </c>
    </row>
    <row r="39">
      <c r="A39" s="331" t="s">
        <v>629</v>
      </c>
      <c r="B39" s="332" t="s">
        <v>820</v>
      </c>
      <c r="C39" s="326">
        <v>0.0</v>
      </c>
      <c r="D39" s="23">
        <v>2.8</v>
      </c>
      <c r="E39" s="196"/>
      <c r="F39" s="30"/>
      <c r="G39" s="23">
        <v>494.0</v>
      </c>
      <c r="H39" s="30">
        <f t="shared" si="19"/>
        <v>1383.2</v>
      </c>
      <c r="I39" s="211">
        <v>476.0</v>
      </c>
      <c r="J39" s="30">
        <f t="shared" si="20"/>
        <v>1332.8</v>
      </c>
      <c r="K39" s="23">
        <v>476.0</v>
      </c>
      <c r="L39" s="30">
        <f t="shared" si="15"/>
        <v>1332.8</v>
      </c>
      <c r="M39" s="317">
        <v>475.0</v>
      </c>
      <c r="N39" s="30">
        <f t="shared" si="16"/>
        <v>1330</v>
      </c>
      <c r="O39" s="210">
        <v>474.0</v>
      </c>
      <c r="P39" s="30">
        <f t="shared" si="3"/>
        <v>1327.2</v>
      </c>
    </row>
    <row r="40">
      <c r="A40" s="331" t="s">
        <v>629</v>
      </c>
      <c r="B40" s="332" t="s">
        <v>630</v>
      </c>
      <c r="C40" s="326">
        <v>0.0</v>
      </c>
      <c r="D40" s="23">
        <v>2.11</v>
      </c>
      <c r="E40" s="196">
        <v>5.0</v>
      </c>
      <c r="F40" s="30">
        <f>D40*E40</f>
        <v>10.55</v>
      </c>
      <c r="G40" s="23">
        <v>504.0</v>
      </c>
      <c r="H40" s="30">
        <f t="shared" si="19"/>
        <v>1063.44</v>
      </c>
      <c r="I40" s="213">
        <v>501.0</v>
      </c>
      <c r="J40" s="30">
        <f t="shared" si="20"/>
        <v>1057.11</v>
      </c>
      <c r="K40" s="23">
        <v>496.0</v>
      </c>
      <c r="L40" s="30">
        <f t="shared" si="15"/>
        <v>1046.56</v>
      </c>
      <c r="M40" s="297">
        <v>488.0</v>
      </c>
      <c r="N40" s="30">
        <f t="shared" si="16"/>
        <v>1029.68</v>
      </c>
      <c r="O40" s="317">
        <v>480.0</v>
      </c>
      <c r="P40" s="30">
        <f t="shared" si="3"/>
        <v>1012.8</v>
      </c>
    </row>
    <row r="41">
      <c r="A41" s="324" t="s">
        <v>789</v>
      </c>
      <c r="B41" s="325" t="s">
        <v>821</v>
      </c>
      <c r="C41" s="326">
        <v>0.0</v>
      </c>
      <c r="D41" s="293">
        <v>3.25</v>
      </c>
      <c r="E41" s="23"/>
      <c r="F41" s="30"/>
      <c r="G41" s="23">
        <v>400.0</v>
      </c>
      <c r="H41" s="30">
        <f t="shared" si="19"/>
        <v>1300</v>
      </c>
      <c r="I41" s="213">
        <v>0.0</v>
      </c>
      <c r="J41" s="30">
        <f t="shared" si="20"/>
        <v>0</v>
      </c>
      <c r="K41" s="315">
        <v>3.0</v>
      </c>
      <c r="L41" s="30">
        <f t="shared" si="15"/>
        <v>9.75</v>
      </c>
      <c r="M41" s="297">
        <v>60.0</v>
      </c>
      <c r="N41" s="30">
        <f t="shared" si="16"/>
        <v>195</v>
      </c>
      <c r="O41" s="210">
        <v>30.0</v>
      </c>
      <c r="P41" s="30">
        <f t="shared" si="3"/>
        <v>97.5</v>
      </c>
    </row>
    <row r="42">
      <c r="A42" s="324" t="s">
        <v>633</v>
      </c>
      <c r="B42" s="325" t="s">
        <v>634</v>
      </c>
      <c r="C42" s="326">
        <v>0.0</v>
      </c>
      <c r="D42" s="293">
        <v>2.69</v>
      </c>
      <c r="E42" s="23">
        <v>45.0</v>
      </c>
      <c r="F42" s="30">
        <f>D42*E42</f>
        <v>121.05</v>
      </c>
      <c r="G42" s="211">
        <v>45.0</v>
      </c>
      <c r="H42" s="30">
        <f t="shared" si="19"/>
        <v>121.05</v>
      </c>
      <c r="I42" s="215">
        <v>45.0</v>
      </c>
      <c r="J42" s="30">
        <f t="shared" si="20"/>
        <v>121.05</v>
      </c>
      <c r="K42" s="215">
        <v>45.0</v>
      </c>
      <c r="L42" s="30">
        <f t="shared" si="15"/>
        <v>121.05</v>
      </c>
      <c r="M42" s="317">
        <v>42.0</v>
      </c>
      <c r="N42" s="30">
        <f t="shared" si="16"/>
        <v>112.98</v>
      </c>
      <c r="O42" s="317">
        <v>40.0</v>
      </c>
      <c r="P42" s="30">
        <f t="shared" si="3"/>
        <v>107.6</v>
      </c>
    </row>
    <row r="43">
      <c r="A43" s="324" t="s">
        <v>822</v>
      </c>
      <c r="B43" s="325" t="s">
        <v>823</v>
      </c>
      <c r="C43" s="326"/>
      <c r="D43" s="293"/>
      <c r="E43" s="23"/>
      <c r="F43" s="30"/>
      <c r="G43" s="315"/>
      <c r="H43" s="30"/>
      <c r="I43" s="213"/>
      <c r="J43" s="30"/>
      <c r="K43" s="213">
        <v>21.0</v>
      </c>
      <c r="L43" s="30">
        <f t="shared" si="15"/>
        <v>0</v>
      </c>
      <c r="M43" s="23">
        <v>0.0</v>
      </c>
      <c r="N43" s="30">
        <f t="shared" si="16"/>
        <v>0</v>
      </c>
      <c r="O43" s="297">
        <v>1.0</v>
      </c>
      <c r="P43" s="30">
        <f t="shared" si="3"/>
        <v>0</v>
      </c>
    </row>
    <row r="44">
      <c r="A44" s="324" t="s">
        <v>80</v>
      </c>
      <c r="B44" s="325" t="s">
        <v>638</v>
      </c>
      <c r="C44" s="326">
        <v>0.0</v>
      </c>
      <c r="D44" s="293">
        <v>3.38</v>
      </c>
      <c r="E44" s="23">
        <v>81.0</v>
      </c>
      <c r="F44" s="30">
        <f t="shared" ref="F44:F46" si="21">D44*E44</f>
        <v>273.78</v>
      </c>
      <c r="G44" s="213">
        <v>80.0</v>
      </c>
      <c r="H44" s="30">
        <f t="shared" ref="H44:H46" si="22">G44*D44</f>
        <v>270.4</v>
      </c>
      <c r="I44" s="213">
        <v>79.0</v>
      </c>
      <c r="J44" s="30">
        <f t="shared" ref="J44:J46" si="23">I44*D44</f>
        <v>267.02</v>
      </c>
      <c r="K44" s="215">
        <v>78.0</v>
      </c>
      <c r="L44" s="30">
        <f t="shared" si="15"/>
        <v>263.64</v>
      </c>
      <c r="M44" s="210">
        <v>78.0</v>
      </c>
      <c r="N44" s="30">
        <f t="shared" si="16"/>
        <v>263.64</v>
      </c>
      <c r="O44" s="317">
        <v>77.0</v>
      </c>
      <c r="P44" s="30">
        <f t="shared" si="3"/>
        <v>260.26</v>
      </c>
    </row>
    <row r="45">
      <c r="A45" s="220" t="s">
        <v>643</v>
      </c>
      <c r="B45" s="345" t="s">
        <v>644</v>
      </c>
      <c r="C45" s="326">
        <v>0.0</v>
      </c>
      <c r="D45" s="23">
        <v>4.17</v>
      </c>
      <c r="E45" s="196">
        <v>45.0</v>
      </c>
      <c r="F45" s="30">
        <f t="shared" si="21"/>
        <v>187.65</v>
      </c>
      <c r="G45" s="23">
        <v>22.0</v>
      </c>
      <c r="H45" s="30">
        <f t="shared" si="22"/>
        <v>91.74</v>
      </c>
      <c r="I45" s="215">
        <v>22.0</v>
      </c>
      <c r="J45" s="30">
        <f t="shared" si="23"/>
        <v>91.74</v>
      </c>
      <c r="K45" s="213">
        <v>22.0</v>
      </c>
      <c r="L45" s="30">
        <f t="shared" si="15"/>
        <v>91.74</v>
      </c>
      <c r="M45" s="317">
        <v>16.0</v>
      </c>
      <c r="N45" s="30">
        <f t="shared" si="16"/>
        <v>66.72</v>
      </c>
      <c r="O45" s="297">
        <v>12.0</v>
      </c>
      <c r="P45" s="30">
        <f t="shared" si="3"/>
        <v>50.04</v>
      </c>
    </row>
    <row r="46">
      <c r="A46" s="324" t="s">
        <v>645</v>
      </c>
      <c r="B46" s="325" t="s">
        <v>646</v>
      </c>
      <c r="C46" s="326">
        <v>0.0</v>
      </c>
      <c r="D46" s="23">
        <v>10.33</v>
      </c>
      <c r="E46" s="297">
        <v>23.0</v>
      </c>
      <c r="F46" s="30">
        <f t="shared" si="21"/>
        <v>237.59</v>
      </c>
      <c r="G46" s="23">
        <v>23.0</v>
      </c>
      <c r="H46" s="30">
        <f t="shared" si="22"/>
        <v>237.59</v>
      </c>
      <c r="I46" s="213">
        <v>23.0</v>
      </c>
      <c r="J46" s="30">
        <f t="shared" si="23"/>
        <v>237.59</v>
      </c>
      <c r="K46" s="215">
        <v>23.0</v>
      </c>
      <c r="L46" s="30">
        <f t="shared" si="15"/>
        <v>237.59</v>
      </c>
      <c r="M46" s="297">
        <v>20.0</v>
      </c>
      <c r="N46" s="30">
        <f t="shared" si="16"/>
        <v>206.6</v>
      </c>
      <c r="O46" s="317">
        <v>13.0</v>
      </c>
      <c r="P46" s="30">
        <f t="shared" si="3"/>
        <v>134.29</v>
      </c>
    </row>
    <row r="47">
      <c r="A47" s="298" t="s">
        <v>611</v>
      </c>
      <c r="B47" s="299" t="s">
        <v>824</v>
      </c>
      <c r="C47" s="323"/>
      <c r="D47" s="23"/>
      <c r="E47" s="23"/>
      <c r="F47" s="30"/>
      <c r="G47" s="23"/>
      <c r="H47" s="30"/>
      <c r="I47" s="23"/>
      <c r="J47" s="30"/>
      <c r="K47" s="23"/>
      <c r="L47" s="30"/>
      <c r="M47" s="23"/>
      <c r="N47" s="30"/>
      <c r="O47" s="210">
        <v>297.0</v>
      </c>
      <c r="P47" s="30">
        <f t="shared" si="3"/>
        <v>0</v>
      </c>
    </row>
    <row r="48">
      <c r="A48" s="324" t="s">
        <v>658</v>
      </c>
      <c r="B48" s="325" t="s">
        <v>659</v>
      </c>
      <c r="C48" s="326">
        <v>0.0</v>
      </c>
      <c r="D48" s="23">
        <v>5.86</v>
      </c>
      <c r="E48" s="210">
        <v>58.0</v>
      </c>
      <c r="F48" s="30">
        <f t="shared" ref="F48:F50" si="24">D48*E48</f>
        <v>339.88</v>
      </c>
      <c r="G48" s="23">
        <v>49.0</v>
      </c>
      <c r="H48" s="30">
        <f t="shared" ref="H48:H50" si="25">G48*D48</f>
        <v>287.14</v>
      </c>
      <c r="I48" s="215">
        <v>38.0</v>
      </c>
      <c r="J48" s="30">
        <f t="shared" ref="J48:J51" si="26">I48*D48</f>
        <v>222.68</v>
      </c>
      <c r="K48" s="315">
        <v>0.0</v>
      </c>
      <c r="L48" s="30">
        <f t="shared" ref="L48:L51" si="27">K48*D48</f>
        <v>0</v>
      </c>
      <c r="M48" s="23">
        <v>4.0</v>
      </c>
      <c r="N48" s="30">
        <f t="shared" ref="N48:N51" si="28">M48*D48</f>
        <v>23.44</v>
      </c>
      <c r="O48" s="23">
        <v>0.0</v>
      </c>
      <c r="P48" s="30">
        <f t="shared" si="3"/>
        <v>0</v>
      </c>
    </row>
    <row r="49">
      <c r="A49" s="289" t="s">
        <v>305</v>
      </c>
      <c r="B49" s="290" t="s">
        <v>660</v>
      </c>
      <c r="C49" s="326">
        <v>0.0</v>
      </c>
      <c r="D49" s="23">
        <v>11.21</v>
      </c>
      <c r="E49" s="317">
        <v>282.0</v>
      </c>
      <c r="F49" s="30">
        <f t="shared" si="24"/>
        <v>3161.22</v>
      </c>
      <c r="G49" s="211">
        <v>261.0</v>
      </c>
      <c r="H49" s="30">
        <f t="shared" si="25"/>
        <v>2925.81</v>
      </c>
      <c r="I49" s="213">
        <v>252.0</v>
      </c>
      <c r="J49" s="30">
        <f t="shared" si="26"/>
        <v>2824.92</v>
      </c>
      <c r="K49" s="215">
        <v>252.0</v>
      </c>
      <c r="L49" s="30">
        <f t="shared" si="27"/>
        <v>2824.92</v>
      </c>
      <c r="M49" s="210">
        <v>249.0</v>
      </c>
      <c r="N49" s="30">
        <f t="shared" si="28"/>
        <v>2791.29</v>
      </c>
      <c r="O49" s="317">
        <v>247.0</v>
      </c>
      <c r="P49" s="30">
        <f t="shared" si="3"/>
        <v>2768.87</v>
      </c>
    </row>
    <row r="50">
      <c r="A50" s="324" t="s">
        <v>661</v>
      </c>
      <c r="B50" s="325" t="s">
        <v>662</v>
      </c>
      <c r="C50" s="326">
        <v>0.0</v>
      </c>
      <c r="D50" s="23">
        <v>7.44</v>
      </c>
      <c r="E50" s="297">
        <v>303.0</v>
      </c>
      <c r="F50" s="30">
        <f t="shared" si="24"/>
        <v>2254.32</v>
      </c>
      <c r="G50" s="213">
        <v>292.0</v>
      </c>
      <c r="H50" s="30">
        <f t="shared" si="25"/>
        <v>2172.48</v>
      </c>
      <c r="I50" s="215">
        <v>293.0</v>
      </c>
      <c r="J50" s="30">
        <f t="shared" si="26"/>
        <v>2179.92</v>
      </c>
      <c r="K50" s="213">
        <v>290.0</v>
      </c>
      <c r="L50" s="30">
        <f t="shared" si="27"/>
        <v>2157.6</v>
      </c>
      <c r="M50" s="317">
        <v>285.0</v>
      </c>
      <c r="N50" s="30">
        <f t="shared" si="28"/>
        <v>2120.4</v>
      </c>
      <c r="O50" s="297">
        <v>284.0</v>
      </c>
      <c r="P50" s="30">
        <f t="shared" si="3"/>
        <v>2112.96</v>
      </c>
    </row>
    <row r="51">
      <c r="A51" s="324" t="s">
        <v>825</v>
      </c>
      <c r="B51" s="325" t="s">
        <v>826</v>
      </c>
      <c r="C51" s="326">
        <v>0.0</v>
      </c>
      <c r="D51" s="23">
        <v>2.47</v>
      </c>
      <c r="E51" s="23"/>
      <c r="F51" s="30"/>
      <c r="G51" s="23"/>
      <c r="H51" s="30"/>
      <c r="I51" s="315">
        <v>350.0</v>
      </c>
      <c r="J51" s="30">
        <f t="shared" si="26"/>
        <v>864.5</v>
      </c>
      <c r="K51" s="215">
        <v>258.0</v>
      </c>
      <c r="L51" s="30">
        <f t="shared" si="27"/>
        <v>637.26</v>
      </c>
      <c r="M51" s="297">
        <v>249.0</v>
      </c>
      <c r="N51" s="30">
        <f t="shared" si="28"/>
        <v>615.03</v>
      </c>
      <c r="O51" s="317">
        <v>245.0</v>
      </c>
      <c r="P51" s="30">
        <f t="shared" si="3"/>
        <v>605.15</v>
      </c>
    </row>
    <row r="52">
      <c r="A52" s="298" t="s">
        <v>827</v>
      </c>
      <c r="B52" s="299" t="s">
        <v>828</v>
      </c>
      <c r="C52" s="326"/>
      <c r="D52" s="23">
        <v>3.35</v>
      </c>
      <c r="E52" s="23"/>
      <c r="F52" s="30"/>
      <c r="G52" s="23"/>
      <c r="H52" s="30"/>
      <c r="I52" s="211"/>
      <c r="J52" s="30"/>
      <c r="K52" s="213"/>
      <c r="L52" s="30"/>
      <c r="M52" s="317"/>
      <c r="N52" s="30"/>
      <c r="O52" s="297">
        <v>407.0</v>
      </c>
      <c r="P52" s="30">
        <f t="shared" si="3"/>
        <v>1363.45</v>
      </c>
    </row>
    <row r="53">
      <c r="A53" s="347" t="s">
        <v>629</v>
      </c>
      <c r="B53" s="348" t="s">
        <v>829</v>
      </c>
      <c r="C53" s="326"/>
      <c r="D53" s="23">
        <v>5.57</v>
      </c>
      <c r="E53" s="23"/>
      <c r="F53" s="30"/>
      <c r="G53" s="23"/>
      <c r="H53" s="30"/>
      <c r="I53" s="211"/>
      <c r="J53" s="30"/>
      <c r="K53" s="213"/>
      <c r="L53" s="30"/>
      <c r="M53" s="317"/>
      <c r="N53" s="30"/>
      <c r="O53" s="317">
        <v>544.0</v>
      </c>
      <c r="P53" s="30">
        <f t="shared" si="3"/>
        <v>3030.08</v>
      </c>
    </row>
    <row r="54">
      <c r="A54" s="298" t="s">
        <v>827</v>
      </c>
      <c r="B54" s="299" t="s">
        <v>830</v>
      </c>
      <c r="C54" s="326"/>
      <c r="D54" s="23"/>
      <c r="E54" s="23"/>
      <c r="F54" s="30"/>
      <c r="G54" s="23"/>
      <c r="H54" s="30"/>
      <c r="I54" s="211"/>
      <c r="J54" s="30"/>
      <c r="K54" s="213"/>
      <c r="L54" s="30"/>
      <c r="M54" s="317"/>
      <c r="N54" s="30"/>
      <c r="O54" s="297">
        <v>353.0</v>
      </c>
      <c r="P54" s="30">
        <f t="shared" si="3"/>
        <v>0</v>
      </c>
    </row>
    <row r="55">
      <c r="A55" s="289" t="s">
        <v>629</v>
      </c>
      <c r="B55" s="290" t="s">
        <v>663</v>
      </c>
      <c r="C55" s="326">
        <v>0.0</v>
      </c>
      <c r="D55" s="23">
        <v>7.9</v>
      </c>
      <c r="E55" s="23">
        <v>147.0</v>
      </c>
      <c r="F55" s="30">
        <f t="shared" ref="F55:F64" si="29">D55*E55</f>
        <v>1161.3</v>
      </c>
      <c r="G55" s="23">
        <v>131.0</v>
      </c>
      <c r="H55" s="30">
        <f t="shared" ref="H55:H64" si="30">G55*D55</f>
        <v>1034.9</v>
      </c>
      <c r="I55" s="215">
        <v>116.0</v>
      </c>
      <c r="J55" s="30">
        <f t="shared" ref="J55:J82" si="31">I55*D55</f>
        <v>916.4</v>
      </c>
      <c r="K55" s="213">
        <v>73.0</v>
      </c>
      <c r="L55" s="30">
        <f t="shared" ref="L55:L98" si="32">K55*D55</f>
        <v>576.7</v>
      </c>
      <c r="M55" s="317">
        <v>68.0</v>
      </c>
      <c r="N55" s="30">
        <f t="shared" ref="N55:N113" si="33">M55*D55</f>
        <v>537.2</v>
      </c>
      <c r="O55" s="317">
        <v>62.0</v>
      </c>
      <c r="P55" s="30">
        <f t="shared" si="3"/>
        <v>489.8</v>
      </c>
    </row>
    <row r="56">
      <c r="A56" s="331" t="s">
        <v>668</v>
      </c>
      <c r="B56" s="332" t="s">
        <v>669</v>
      </c>
      <c r="C56" s="326">
        <v>0.0</v>
      </c>
      <c r="D56" s="23">
        <v>4.46</v>
      </c>
      <c r="E56" s="23">
        <v>16.0</v>
      </c>
      <c r="F56" s="30">
        <f t="shared" si="29"/>
        <v>71.36</v>
      </c>
      <c r="G56" s="315">
        <v>16.0</v>
      </c>
      <c r="H56" s="30">
        <f t="shared" si="30"/>
        <v>71.36</v>
      </c>
      <c r="I56" s="213">
        <v>16.0</v>
      </c>
      <c r="J56" s="30">
        <f t="shared" si="31"/>
        <v>71.36</v>
      </c>
      <c r="K56" s="215">
        <v>16.0</v>
      </c>
      <c r="L56" s="30">
        <f t="shared" si="32"/>
        <v>71.36</v>
      </c>
      <c r="M56" s="297">
        <v>16.0</v>
      </c>
      <c r="N56" s="30">
        <f t="shared" si="33"/>
        <v>71.36</v>
      </c>
      <c r="O56" s="297">
        <v>16.0</v>
      </c>
      <c r="P56" s="30">
        <f t="shared" si="3"/>
        <v>71.36</v>
      </c>
    </row>
    <row r="57">
      <c r="A57" s="324" t="s">
        <v>257</v>
      </c>
      <c r="B57" s="325" t="s">
        <v>673</v>
      </c>
      <c r="C57" s="326">
        <v>0.0</v>
      </c>
      <c r="D57" s="23">
        <v>2.73</v>
      </c>
      <c r="E57" s="196">
        <v>120.0</v>
      </c>
      <c r="F57" s="30">
        <f t="shared" si="29"/>
        <v>327.6</v>
      </c>
      <c r="G57" s="215">
        <v>118.0</v>
      </c>
      <c r="H57" s="30">
        <f t="shared" si="30"/>
        <v>322.14</v>
      </c>
      <c r="I57" s="215">
        <v>118.0</v>
      </c>
      <c r="J57" s="30">
        <f t="shared" si="31"/>
        <v>322.14</v>
      </c>
      <c r="K57" s="213">
        <v>96.0</v>
      </c>
      <c r="L57" s="30">
        <f t="shared" si="32"/>
        <v>262.08</v>
      </c>
      <c r="M57" s="317">
        <v>96.0</v>
      </c>
      <c r="N57" s="30">
        <f t="shared" si="33"/>
        <v>262.08</v>
      </c>
      <c r="O57" s="317">
        <v>88.0</v>
      </c>
      <c r="P57" s="30">
        <f t="shared" si="3"/>
        <v>240.24</v>
      </c>
    </row>
    <row r="58">
      <c r="A58" s="324" t="s">
        <v>257</v>
      </c>
      <c r="B58" s="325" t="s">
        <v>674</v>
      </c>
      <c r="C58" s="326">
        <v>0.0</v>
      </c>
      <c r="D58" s="23">
        <v>2.24</v>
      </c>
      <c r="E58" s="297">
        <v>5.0</v>
      </c>
      <c r="F58" s="30">
        <f t="shared" si="29"/>
        <v>11.2</v>
      </c>
      <c r="G58" s="213">
        <v>42.0</v>
      </c>
      <c r="H58" s="30">
        <f t="shared" si="30"/>
        <v>94.08</v>
      </c>
      <c r="I58" s="213">
        <v>41.0</v>
      </c>
      <c r="J58" s="30">
        <f t="shared" si="31"/>
        <v>91.84</v>
      </c>
      <c r="K58" s="215">
        <v>36.0</v>
      </c>
      <c r="L58" s="30">
        <f t="shared" si="32"/>
        <v>80.64</v>
      </c>
      <c r="M58" s="297">
        <v>36.0</v>
      </c>
      <c r="N58" s="30">
        <f t="shared" si="33"/>
        <v>80.64</v>
      </c>
      <c r="O58" s="297">
        <v>31.0</v>
      </c>
      <c r="P58" s="30">
        <f t="shared" si="3"/>
        <v>69.44</v>
      </c>
    </row>
    <row r="59">
      <c r="A59" s="298" t="s">
        <v>454</v>
      </c>
      <c r="B59" s="299" t="s">
        <v>675</v>
      </c>
      <c r="C59" s="326">
        <v>0.0</v>
      </c>
      <c r="D59" s="23">
        <v>0.78</v>
      </c>
      <c r="E59" s="317">
        <v>90.0</v>
      </c>
      <c r="F59" s="30">
        <f t="shared" si="29"/>
        <v>70.2</v>
      </c>
      <c r="G59" s="215">
        <v>279.0</v>
      </c>
      <c r="H59" s="30">
        <f t="shared" si="30"/>
        <v>217.62</v>
      </c>
      <c r="I59" s="215">
        <v>276.0</v>
      </c>
      <c r="J59" s="30">
        <f t="shared" si="31"/>
        <v>215.28</v>
      </c>
      <c r="K59" s="213">
        <v>273.0</v>
      </c>
      <c r="L59" s="30">
        <f t="shared" si="32"/>
        <v>212.94</v>
      </c>
      <c r="M59" s="317">
        <v>270.0</v>
      </c>
      <c r="N59" s="30">
        <f t="shared" si="33"/>
        <v>210.6</v>
      </c>
      <c r="O59" s="317">
        <v>269.0</v>
      </c>
      <c r="P59" s="30">
        <f t="shared" si="3"/>
        <v>209.82</v>
      </c>
    </row>
    <row r="60">
      <c r="A60" s="331" t="s">
        <v>596</v>
      </c>
      <c r="B60" s="332" t="s">
        <v>677</v>
      </c>
      <c r="C60" s="326">
        <v>0.0</v>
      </c>
      <c r="D60" s="23">
        <v>6.99</v>
      </c>
      <c r="E60" s="317">
        <v>123.0</v>
      </c>
      <c r="F60" s="30">
        <f t="shared" si="29"/>
        <v>859.77</v>
      </c>
      <c r="G60" s="211">
        <v>119.0</v>
      </c>
      <c r="H60" s="30">
        <f t="shared" si="30"/>
        <v>831.81</v>
      </c>
      <c r="I60" s="211">
        <v>117.0</v>
      </c>
      <c r="J60" s="30">
        <f t="shared" si="31"/>
        <v>817.83</v>
      </c>
      <c r="K60" s="215">
        <v>117.0</v>
      </c>
      <c r="L60" s="30">
        <f t="shared" si="32"/>
        <v>817.83</v>
      </c>
      <c r="M60" s="297">
        <v>109.0</v>
      </c>
      <c r="N60" s="30">
        <f t="shared" si="33"/>
        <v>761.91</v>
      </c>
      <c r="O60" s="297">
        <v>110.0</v>
      </c>
      <c r="P60" s="30">
        <f t="shared" si="3"/>
        <v>768.9</v>
      </c>
    </row>
    <row r="61">
      <c r="A61" s="327" t="s">
        <v>678</v>
      </c>
      <c r="B61" s="328" t="s">
        <v>679</v>
      </c>
      <c r="C61" s="326">
        <v>69.0</v>
      </c>
      <c r="D61" s="23">
        <v>2.21</v>
      </c>
      <c r="E61" s="297">
        <v>60.0</v>
      </c>
      <c r="F61" s="30">
        <f t="shared" si="29"/>
        <v>132.6</v>
      </c>
      <c r="G61" s="213">
        <v>60.0</v>
      </c>
      <c r="H61" s="30">
        <f t="shared" si="30"/>
        <v>132.6</v>
      </c>
      <c r="I61" s="213">
        <v>60.0</v>
      </c>
      <c r="J61" s="30">
        <f t="shared" si="31"/>
        <v>132.6</v>
      </c>
      <c r="K61" s="213">
        <v>60.0</v>
      </c>
      <c r="L61" s="30">
        <f t="shared" si="32"/>
        <v>132.6</v>
      </c>
      <c r="M61" s="317">
        <v>63.0</v>
      </c>
      <c r="N61" s="30">
        <f t="shared" si="33"/>
        <v>139.23</v>
      </c>
      <c r="O61" s="317">
        <v>63.0</v>
      </c>
      <c r="P61" s="30">
        <f t="shared" si="3"/>
        <v>139.23</v>
      </c>
    </row>
    <row r="62">
      <c r="A62" s="331" t="s">
        <v>257</v>
      </c>
      <c r="B62" s="332" t="s">
        <v>680</v>
      </c>
      <c r="C62" s="323">
        <v>0.0</v>
      </c>
      <c r="D62" s="23">
        <v>2.112</v>
      </c>
      <c r="E62" s="317">
        <v>20.0</v>
      </c>
      <c r="F62" s="30">
        <f t="shared" si="29"/>
        <v>42.24</v>
      </c>
      <c r="G62" s="215">
        <v>18.0</v>
      </c>
      <c r="H62" s="30">
        <f t="shared" si="30"/>
        <v>38.016</v>
      </c>
      <c r="I62" s="215">
        <v>17.0</v>
      </c>
      <c r="J62" s="30">
        <f t="shared" si="31"/>
        <v>35.904</v>
      </c>
      <c r="K62" s="215">
        <v>17.0</v>
      </c>
      <c r="L62" s="30">
        <f t="shared" si="32"/>
        <v>35.904</v>
      </c>
      <c r="M62" s="297">
        <v>16.0</v>
      </c>
      <c r="N62" s="30">
        <f t="shared" si="33"/>
        <v>33.792</v>
      </c>
      <c r="O62" s="297">
        <v>16.0</v>
      </c>
      <c r="P62" s="30">
        <f t="shared" si="3"/>
        <v>33.792</v>
      </c>
    </row>
    <row r="63">
      <c r="A63" s="289" t="s">
        <v>218</v>
      </c>
      <c r="B63" s="290" t="s">
        <v>681</v>
      </c>
      <c r="C63" s="323"/>
      <c r="D63" s="23">
        <v>3.34</v>
      </c>
      <c r="E63" s="23">
        <v>15.0</v>
      </c>
      <c r="F63" s="30">
        <f t="shared" si="29"/>
        <v>50.1</v>
      </c>
      <c r="G63" s="213">
        <v>19.0</v>
      </c>
      <c r="H63" s="30">
        <f t="shared" si="30"/>
        <v>63.46</v>
      </c>
      <c r="I63" s="213">
        <v>210.0</v>
      </c>
      <c r="J63" s="30">
        <f t="shared" si="31"/>
        <v>701.4</v>
      </c>
      <c r="K63" s="213">
        <v>0.0</v>
      </c>
      <c r="L63" s="30">
        <f t="shared" si="32"/>
        <v>0</v>
      </c>
      <c r="M63" s="23">
        <v>0.0</v>
      </c>
      <c r="N63" s="30">
        <f t="shared" si="33"/>
        <v>0</v>
      </c>
      <c r="O63" s="23">
        <v>0.0</v>
      </c>
      <c r="P63" s="30">
        <f t="shared" si="3"/>
        <v>0</v>
      </c>
    </row>
    <row r="64">
      <c r="A64" s="347" t="s">
        <v>218</v>
      </c>
      <c r="B64" s="348" t="s">
        <v>491</v>
      </c>
      <c r="C64" s="323"/>
      <c r="D64" s="23">
        <v>0.0</v>
      </c>
      <c r="E64" s="317">
        <v>34.0</v>
      </c>
      <c r="F64" s="30">
        <f t="shared" si="29"/>
        <v>0</v>
      </c>
      <c r="G64" s="215">
        <v>30.0</v>
      </c>
      <c r="H64" s="30">
        <f t="shared" si="30"/>
        <v>0</v>
      </c>
      <c r="I64" s="23">
        <v>26.0</v>
      </c>
      <c r="J64" s="30">
        <f t="shared" si="31"/>
        <v>0</v>
      </c>
      <c r="K64" s="215">
        <v>46.0</v>
      </c>
      <c r="L64" s="30">
        <f t="shared" si="32"/>
        <v>0</v>
      </c>
      <c r="M64" s="23">
        <v>41.0</v>
      </c>
      <c r="N64" s="30">
        <f t="shared" si="33"/>
        <v>0</v>
      </c>
      <c r="O64" s="23">
        <v>30.0</v>
      </c>
      <c r="P64" s="30">
        <f t="shared" si="3"/>
        <v>0</v>
      </c>
    </row>
    <row r="65">
      <c r="A65" s="324" t="s">
        <v>831</v>
      </c>
      <c r="B65" s="325" t="s">
        <v>832</v>
      </c>
      <c r="C65" s="323"/>
      <c r="D65" s="23">
        <v>5.25</v>
      </c>
      <c r="E65" s="23"/>
      <c r="F65" s="30"/>
      <c r="G65" s="211"/>
      <c r="H65" s="30"/>
      <c r="I65" s="23">
        <v>79.0</v>
      </c>
      <c r="J65" s="30">
        <f t="shared" si="31"/>
        <v>414.75</v>
      </c>
      <c r="K65" s="23">
        <v>54.0</v>
      </c>
      <c r="L65" s="30">
        <f t="shared" si="32"/>
        <v>283.5</v>
      </c>
      <c r="M65" s="23">
        <v>51.0</v>
      </c>
      <c r="N65" s="30">
        <f t="shared" si="33"/>
        <v>267.75</v>
      </c>
      <c r="O65" s="210">
        <v>48.0</v>
      </c>
      <c r="P65" s="30">
        <f t="shared" si="3"/>
        <v>252</v>
      </c>
    </row>
    <row r="66">
      <c r="A66" s="321" t="s">
        <v>683</v>
      </c>
      <c r="B66" s="322" t="s">
        <v>684</v>
      </c>
      <c r="C66" s="323">
        <v>335.0</v>
      </c>
      <c r="D66" s="23">
        <v>3.43</v>
      </c>
      <c r="E66" s="23">
        <v>49.0</v>
      </c>
      <c r="F66" s="30">
        <f t="shared" ref="F66:F82" si="34">D66*E66</f>
        <v>168.07</v>
      </c>
      <c r="G66" s="211">
        <v>57.0</v>
      </c>
      <c r="H66" s="30">
        <f t="shared" ref="H66:H82" si="35">G66*D66</f>
        <v>195.51</v>
      </c>
      <c r="I66" s="23">
        <v>56.0</v>
      </c>
      <c r="J66" s="30">
        <f t="shared" si="31"/>
        <v>192.08</v>
      </c>
      <c r="K66" s="315">
        <v>49.0</v>
      </c>
      <c r="L66" s="30">
        <f t="shared" si="32"/>
        <v>168.07</v>
      </c>
      <c r="M66" s="210">
        <v>42.0</v>
      </c>
      <c r="N66" s="30">
        <f t="shared" si="33"/>
        <v>144.06</v>
      </c>
      <c r="O66" s="23">
        <v>37.0</v>
      </c>
      <c r="P66" s="30">
        <f t="shared" si="3"/>
        <v>126.91</v>
      </c>
    </row>
    <row r="67">
      <c r="A67" s="324" t="s">
        <v>687</v>
      </c>
      <c r="B67" s="325" t="s">
        <v>688</v>
      </c>
      <c r="C67" s="326">
        <v>0.0</v>
      </c>
      <c r="D67" s="23">
        <v>14.9</v>
      </c>
      <c r="E67" s="196">
        <v>28.0</v>
      </c>
      <c r="F67" s="30">
        <f t="shared" si="34"/>
        <v>417.2</v>
      </c>
      <c r="G67" s="213">
        <v>27.0</v>
      </c>
      <c r="H67" s="30">
        <f t="shared" si="35"/>
        <v>402.3</v>
      </c>
      <c r="I67" s="211">
        <v>25.0</v>
      </c>
      <c r="J67" s="30">
        <f t="shared" si="31"/>
        <v>372.5</v>
      </c>
      <c r="K67" s="215">
        <v>20.0</v>
      </c>
      <c r="L67" s="30">
        <f t="shared" si="32"/>
        <v>298</v>
      </c>
      <c r="M67" s="317">
        <v>19.0</v>
      </c>
      <c r="N67" s="30">
        <f t="shared" si="33"/>
        <v>283.1</v>
      </c>
      <c r="O67" s="23">
        <v>19.0</v>
      </c>
      <c r="P67" s="30">
        <f t="shared" si="3"/>
        <v>283.1</v>
      </c>
    </row>
    <row r="68">
      <c r="A68" s="324" t="s">
        <v>689</v>
      </c>
      <c r="B68" s="325" t="s">
        <v>690</v>
      </c>
      <c r="C68" s="326">
        <v>0.0</v>
      </c>
      <c r="D68" s="23">
        <v>3.45</v>
      </c>
      <c r="E68" s="297">
        <v>15.0</v>
      </c>
      <c r="F68" s="30">
        <f t="shared" si="34"/>
        <v>51.75</v>
      </c>
      <c r="G68" s="23">
        <v>0.0</v>
      </c>
      <c r="H68" s="30">
        <f t="shared" si="35"/>
        <v>0</v>
      </c>
      <c r="I68" s="213">
        <v>1.0</v>
      </c>
      <c r="J68" s="30">
        <f t="shared" si="31"/>
        <v>3.45</v>
      </c>
      <c r="K68" s="213">
        <v>1.0</v>
      </c>
      <c r="L68" s="30">
        <f t="shared" si="32"/>
        <v>3.45</v>
      </c>
      <c r="M68" s="23">
        <v>0.0</v>
      </c>
      <c r="N68" s="30">
        <f t="shared" si="33"/>
        <v>0</v>
      </c>
      <c r="O68" s="23">
        <v>0.0</v>
      </c>
      <c r="P68" s="30">
        <f t="shared" si="3"/>
        <v>0</v>
      </c>
    </row>
    <row r="69">
      <c r="A69" s="324" t="s">
        <v>691</v>
      </c>
      <c r="B69" s="325" t="s">
        <v>693</v>
      </c>
      <c r="C69" s="326"/>
      <c r="D69" s="23">
        <v>6.98</v>
      </c>
      <c r="E69" s="196">
        <v>17.0</v>
      </c>
      <c r="F69" s="30">
        <f t="shared" si="34"/>
        <v>118.66</v>
      </c>
      <c r="G69" s="211">
        <v>17.0</v>
      </c>
      <c r="H69" s="30">
        <f t="shared" si="35"/>
        <v>118.66</v>
      </c>
      <c r="I69" s="215">
        <v>17.0</v>
      </c>
      <c r="J69" s="30">
        <f t="shared" si="31"/>
        <v>118.66</v>
      </c>
      <c r="K69" s="215">
        <v>17.0</v>
      </c>
      <c r="L69" s="30">
        <f t="shared" si="32"/>
        <v>118.66</v>
      </c>
      <c r="M69" s="23">
        <v>17.0</v>
      </c>
      <c r="N69" s="30">
        <f t="shared" si="33"/>
        <v>118.66</v>
      </c>
      <c r="O69" s="23">
        <v>17.0</v>
      </c>
      <c r="P69" s="30">
        <f t="shared" si="3"/>
        <v>118.66</v>
      </c>
    </row>
    <row r="70">
      <c r="A70" s="298" t="s">
        <v>696</v>
      </c>
      <c r="B70" s="299" t="s">
        <v>697</v>
      </c>
      <c r="C70" s="326">
        <v>0.0</v>
      </c>
      <c r="D70" s="23">
        <v>4.97</v>
      </c>
      <c r="E70" s="210">
        <v>16.0</v>
      </c>
      <c r="F70" s="30">
        <f t="shared" si="34"/>
        <v>79.52</v>
      </c>
      <c r="G70" s="213">
        <v>3.0</v>
      </c>
      <c r="H70" s="30">
        <f t="shared" si="35"/>
        <v>14.91</v>
      </c>
      <c r="I70" s="213">
        <v>12.0</v>
      </c>
      <c r="J70" s="30">
        <f t="shared" si="31"/>
        <v>59.64</v>
      </c>
      <c r="K70" s="315">
        <v>48.0</v>
      </c>
      <c r="L70" s="30">
        <f t="shared" si="32"/>
        <v>238.56</v>
      </c>
      <c r="M70" s="196">
        <v>15.0</v>
      </c>
      <c r="N70" s="30">
        <f t="shared" si="33"/>
        <v>74.55</v>
      </c>
      <c r="O70" s="23">
        <v>0.0</v>
      </c>
      <c r="P70" s="30">
        <f t="shared" si="3"/>
        <v>0</v>
      </c>
    </row>
    <row r="71">
      <c r="A71" s="289" t="s">
        <v>305</v>
      </c>
      <c r="B71" s="290" t="s">
        <v>698</v>
      </c>
      <c r="C71" s="326">
        <v>0.0</v>
      </c>
      <c r="D71" s="23">
        <v>4.27</v>
      </c>
      <c r="E71" s="317">
        <v>100.0</v>
      </c>
      <c r="F71" s="30">
        <f t="shared" si="34"/>
        <v>427</v>
      </c>
      <c r="G71" s="215">
        <v>93.0</v>
      </c>
      <c r="H71" s="30">
        <f t="shared" si="35"/>
        <v>397.11</v>
      </c>
      <c r="I71" s="215">
        <v>90.0</v>
      </c>
      <c r="J71" s="30">
        <f t="shared" si="31"/>
        <v>384.3</v>
      </c>
      <c r="K71" s="215">
        <v>88.0</v>
      </c>
      <c r="L71" s="30">
        <f t="shared" si="32"/>
        <v>375.76</v>
      </c>
      <c r="M71" s="297">
        <v>78.0</v>
      </c>
      <c r="N71" s="30">
        <f t="shared" si="33"/>
        <v>333.06</v>
      </c>
      <c r="O71" s="23">
        <v>74.0</v>
      </c>
      <c r="P71" s="30">
        <f t="shared" si="3"/>
        <v>315.98</v>
      </c>
    </row>
    <row r="72">
      <c r="A72" s="324" t="s">
        <v>699</v>
      </c>
      <c r="B72" s="325" t="s">
        <v>700</v>
      </c>
      <c r="C72" s="326"/>
      <c r="D72" s="23">
        <v>4.27</v>
      </c>
      <c r="E72" s="297">
        <v>22.0</v>
      </c>
      <c r="F72" s="30">
        <f t="shared" si="34"/>
        <v>93.94</v>
      </c>
      <c r="G72" s="213">
        <v>11.0</v>
      </c>
      <c r="H72" s="30">
        <f t="shared" si="35"/>
        <v>46.97</v>
      </c>
      <c r="I72" s="213">
        <v>10.0</v>
      </c>
      <c r="J72" s="30">
        <f t="shared" si="31"/>
        <v>42.7</v>
      </c>
      <c r="K72" s="213">
        <v>10.0</v>
      </c>
      <c r="L72" s="30">
        <f t="shared" si="32"/>
        <v>42.7</v>
      </c>
      <c r="M72" s="317">
        <v>5.0</v>
      </c>
      <c r="N72" s="30">
        <f t="shared" si="33"/>
        <v>21.35</v>
      </c>
      <c r="O72" s="23">
        <v>0.0</v>
      </c>
      <c r="P72" s="30">
        <f t="shared" si="3"/>
        <v>0</v>
      </c>
    </row>
    <row r="73">
      <c r="A73" s="327" t="s">
        <v>701</v>
      </c>
      <c r="B73" s="328" t="s">
        <v>702</v>
      </c>
      <c r="C73" s="326">
        <v>40.0</v>
      </c>
      <c r="D73" s="23">
        <v>8.12</v>
      </c>
      <c r="E73" s="317">
        <v>3.0</v>
      </c>
      <c r="F73" s="30">
        <f t="shared" si="34"/>
        <v>24.36</v>
      </c>
      <c r="G73" s="215">
        <v>3.0</v>
      </c>
      <c r="H73" s="30">
        <f t="shared" si="35"/>
        <v>24.36</v>
      </c>
      <c r="I73" s="215">
        <v>3.0</v>
      </c>
      <c r="J73" s="30">
        <f t="shared" si="31"/>
        <v>24.36</v>
      </c>
      <c r="K73" s="215">
        <v>3.0</v>
      </c>
      <c r="L73" s="30">
        <f t="shared" si="32"/>
        <v>24.36</v>
      </c>
      <c r="M73" s="297">
        <v>2.0</v>
      </c>
      <c r="N73" s="30">
        <f t="shared" si="33"/>
        <v>16.24</v>
      </c>
      <c r="O73" s="23">
        <v>2.0</v>
      </c>
      <c r="P73" s="30">
        <f t="shared" si="3"/>
        <v>16.24</v>
      </c>
    </row>
    <row r="74">
      <c r="A74" s="331" t="s">
        <v>703</v>
      </c>
      <c r="B74" s="332" t="s">
        <v>704</v>
      </c>
      <c r="C74" s="323">
        <v>0.0</v>
      </c>
      <c r="D74" s="23">
        <v>3.9</v>
      </c>
      <c r="E74" s="297">
        <v>6.0</v>
      </c>
      <c r="F74" s="30">
        <f t="shared" si="34"/>
        <v>23.4</v>
      </c>
      <c r="G74" s="213">
        <v>7.0</v>
      </c>
      <c r="H74" s="30">
        <f t="shared" si="35"/>
        <v>27.3</v>
      </c>
      <c r="I74" s="23">
        <v>0.0</v>
      </c>
      <c r="J74" s="30">
        <f t="shared" si="31"/>
        <v>0</v>
      </c>
      <c r="K74" s="23">
        <v>0.0</v>
      </c>
      <c r="L74" s="30">
        <f t="shared" si="32"/>
        <v>0</v>
      </c>
      <c r="M74" s="23">
        <v>0.0</v>
      </c>
      <c r="N74" s="30">
        <f t="shared" si="33"/>
        <v>0</v>
      </c>
      <c r="O74" s="23">
        <v>0.0</v>
      </c>
      <c r="P74" s="30">
        <f t="shared" si="3"/>
        <v>0</v>
      </c>
    </row>
    <row r="75">
      <c r="A75" s="321" t="s">
        <v>596</v>
      </c>
      <c r="B75" s="322" t="s">
        <v>707</v>
      </c>
      <c r="C75" s="323">
        <v>131.0</v>
      </c>
      <c r="D75" s="23">
        <v>8.15</v>
      </c>
      <c r="E75" s="196">
        <v>23.0</v>
      </c>
      <c r="F75" s="30">
        <f t="shared" si="34"/>
        <v>187.45</v>
      </c>
      <c r="G75" s="215">
        <v>16.0</v>
      </c>
      <c r="H75" s="30">
        <f t="shared" si="35"/>
        <v>130.4</v>
      </c>
      <c r="I75" s="315">
        <v>13.0</v>
      </c>
      <c r="J75" s="30">
        <f t="shared" si="31"/>
        <v>105.95</v>
      </c>
      <c r="K75" s="315">
        <v>13.0</v>
      </c>
      <c r="L75" s="30">
        <f t="shared" si="32"/>
        <v>105.95</v>
      </c>
      <c r="M75" s="196">
        <v>6.0</v>
      </c>
      <c r="N75" s="30">
        <f t="shared" si="33"/>
        <v>48.9</v>
      </c>
      <c r="O75" s="23">
        <v>0.0</v>
      </c>
      <c r="P75" s="30">
        <f t="shared" si="3"/>
        <v>0</v>
      </c>
    </row>
    <row r="76">
      <c r="A76" s="327" t="s">
        <v>213</v>
      </c>
      <c r="B76" s="328" t="s">
        <v>708</v>
      </c>
      <c r="C76" s="326">
        <v>71.0</v>
      </c>
      <c r="D76" s="23">
        <v>7.89</v>
      </c>
      <c r="E76" s="297">
        <v>100.0</v>
      </c>
      <c r="F76" s="30">
        <f t="shared" si="34"/>
        <v>789</v>
      </c>
      <c r="G76" s="213">
        <v>92.0</v>
      </c>
      <c r="H76" s="30">
        <f t="shared" si="35"/>
        <v>725.88</v>
      </c>
      <c r="I76" s="215">
        <v>90.0</v>
      </c>
      <c r="J76" s="30">
        <f t="shared" si="31"/>
        <v>710.1</v>
      </c>
      <c r="K76" s="215">
        <v>63.0</v>
      </c>
      <c r="L76" s="30">
        <f t="shared" si="32"/>
        <v>497.07</v>
      </c>
      <c r="M76" s="297">
        <v>50.0</v>
      </c>
      <c r="N76" s="30">
        <f t="shared" si="33"/>
        <v>394.5</v>
      </c>
      <c r="O76" s="196">
        <v>50.0</v>
      </c>
      <c r="P76" s="30">
        <f t="shared" si="3"/>
        <v>394.5</v>
      </c>
    </row>
    <row r="77">
      <c r="A77" s="331" t="s">
        <v>596</v>
      </c>
      <c r="B77" s="332" t="s">
        <v>709</v>
      </c>
      <c r="C77" s="323"/>
      <c r="D77" s="23">
        <v>5.06</v>
      </c>
      <c r="E77" s="317">
        <v>73.0</v>
      </c>
      <c r="F77" s="30">
        <f t="shared" si="34"/>
        <v>369.38</v>
      </c>
      <c r="G77" s="215">
        <v>58.0</v>
      </c>
      <c r="H77" s="30">
        <f t="shared" si="35"/>
        <v>293.48</v>
      </c>
      <c r="I77" s="213">
        <v>44.0</v>
      </c>
      <c r="J77" s="30">
        <f t="shared" si="31"/>
        <v>222.64</v>
      </c>
      <c r="K77" s="213">
        <v>35.0</v>
      </c>
      <c r="L77" s="30">
        <f t="shared" si="32"/>
        <v>177.1</v>
      </c>
      <c r="M77" s="317">
        <v>23.0</v>
      </c>
      <c r="N77" s="30">
        <f t="shared" si="33"/>
        <v>116.38</v>
      </c>
      <c r="O77" s="297">
        <v>16.0</v>
      </c>
      <c r="P77" s="30">
        <f t="shared" si="3"/>
        <v>80.96</v>
      </c>
    </row>
    <row r="78">
      <c r="A78" s="324" t="s">
        <v>710</v>
      </c>
      <c r="B78" s="325" t="s">
        <v>711</v>
      </c>
      <c r="C78" s="323"/>
      <c r="D78" s="23">
        <v>3.884</v>
      </c>
      <c r="E78" s="297">
        <v>163.0</v>
      </c>
      <c r="F78" s="30">
        <f t="shared" si="34"/>
        <v>633.092</v>
      </c>
      <c r="G78" s="213">
        <v>156.0</v>
      </c>
      <c r="H78" s="30">
        <f t="shared" si="35"/>
        <v>605.904</v>
      </c>
      <c r="I78" s="215">
        <v>143.0</v>
      </c>
      <c r="J78" s="30">
        <f t="shared" si="31"/>
        <v>555.412</v>
      </c>
      <c r="K78" s="215">
        <v>104.0</v>
      </c>
      <c r="L78" s="30">
        <f t="shared" si="32"/>
        <v>403.936</v>
      </c>
      <c r="M78" s="297">
        <v>87.0</v>
      </c>
      <c r="N78" s="30">
        <f t="shared" si="33"/>
        <v>337.908</v>
      </c>
      <c r="O78" s="196">
        <v>82.0</v>
      </c>
      <c r="P78" s="30">
        <f t="shared" si="3"/>
        <v>318.488</v>
      </c>
    </row>
    <row r="79">
      <c r="A79" s="321" t="s">
        <v>712</v>
      </c>
      <c r="B79" s="322" t="s">
        <v>713</v>
      </c>
      <c r="C79" s="323">
        <v>146.0</v>
      </c>
      <c r="D79" s="23">
        <v>5.96</v>
      </c>
      <c r="E79" s="317">
        <v>60.0</v>
      </c>
      <c r="F79" s="30">
        <f t="shared" si="34"/>
        <v>357.6</v>
      </c>
      <c r="G79" s="215">
        <v>50.0</v>
      </c>
      <c r="H79" s="30">
        <f t="shared" si="35"/>
        <v>298</v>
      </c>
      <c r="I79" s="213">
        <v>45.0</v>
      </c>
      <c r="J79" s="30">
        <f t="shared" si="31"/>
        <v>268.2</v>
      </c>
      <c r="K79" s="213">
        <v>41.0</v>
      </c>
      <c r="L79" s="30">
        <f t="shared" si="32"/>
        <v>244.36</v>
      </c>
      <c r="M79" s="317">
        <v>35.0</v>
      </c>
      <c r="N79" s="30">
        <f t="shared" si="33"/>
        <v>208.6</v>
      </c>
      <c r="O79" s="297">
        <v>31.0</v>
      </c>
      <c r="P79" s="30">
        <f t="shared" si="3"/>
        <v>184.76</v>
      </c>
    </row>
    <row r="80">
      <c r="A80" s="327" t="s">
        <v>714</v>
      </c>
      <c r="B80" s="328" t="s">
        <v>715</v>
      </c>
      <c r="C80" s="326">
        <v>78.0</v>
      </c>
      <c r="D80" s="23">
        <v>3.254</v>
      </c>
      <c r="E80" s="297">
        <v>62.0</v>
      </c>
      <c r="F80" s="30">
        <f t="shared" si="34"/>
        <v>201.748</v>
      </c>
      <c r="G80" s="213">
        <v>53.0</v>
      </c>
      <c r="H80" s="30">
        <f t="shared" si="35"/>
        <v>172.462</v>
      </c>
      <c r="I80" s="215">
        <v>45.0</v>
      </c>
      <c r="J80" s="30">
        <f t="shared" si="31"/>
        <v>146.43</v>
      </c>
      <c r="K80" s="215">
        <v>39.0</v>
      </c>
      <c r="L80" s="30">
        <f t="shared" si="32"/>
        <v>126.906</v>
      </c>
      <c r="M80" s="297">
        <v>28.0</v>
      </c>
      <c r="N80" s="30">
        <f t="shared" si="33"/>
        <v>91.112</v>
      </c>
      <c r="O80" s="317">
        <v>20.0</v>
      </c>
      <c r="P80" s="30">
        <f t="shared" si="3"/>
        <v>65.08</v>
      </c>
    </row>
    <row r="81">
      <c r="A81" s="321" t="s">
        <v>716</v>
      </c>
      <c r="B81" s="331" t="s">
        <v>103</v>
      </c>
      <c r="C81" s="323">
        <v>0.0</v>
      </c>
      <c r="D81" s="23">
        <v>4.88</v>
      </c>
      <c r="E81" s="317">
        <v>8.0</v>
      </c>
      <c r="F81" s="30">
        <f t="shared" si="34"/>
        <v>39.04</v>
      </c>
      <c r="G81" s="215">
        <v>8.0</v>
      </c>
      <c r="H81" s="30">
        <f t="shared" si="35"/>
        <v>39.04</v>
      </c>
      <c r="I81" s="213">
        <v>8.0</v>
      </c>
      <c r="J81" s="30">
        <f t="shared" si="31"/>
        <v>39.04</v>
      </c>
      <c r="K81" s="213">
        <v>3.0</v>
      </c>
      <c r="L81" s="30">
        <f t="shared" si="32"/>
        <v>14.64</v>
      </c>
      <c r="M81" s="317">
        <v>3.0</v>
      </c>
      <c r="N81" s="30">
        <f t="shared" si="33"/>
        <v>14.64</v>
      </c>
      <c r="O81" s="297">
        <v>2.0</v>
      </c>
      <c r="P81" s="30">
        <f t="shared" si="3"/>
        <v>9.76</v>
      </c>
    </row>
    <row r="82">
      <c r="A82" s="324" t="s">
        <v>198</v>
      </c>
      <c r="B82" s="325" t="s">
        <v>719</v>
      </c>
      <c r="C82" s="323">
        <v>0.0</v>
      </c>
      <c r="D82" s="23">
        <v>4.47</v>
      </c>
      <c r="E82" s="23">
        <v>22.0</v>
      </c>
      <c r="F82" s="30">
        <f t="shared" si="34"/>
        <v>98.34</v>
      </c>
      <c r="G82" s="213">
        <v>21.0</v>
      </c>
      <c r="H82" s="30">
        <f t="shared" si="35"/>
        <v>93.87</v>
      </c>
      <c r="I82" s="215">
        <v>20.0</v>
      </c>
      <c r="J82" s="30">
        <f t="shared" si="31"/>
        <v>89.4</v>
      </c>
      <c r="K82" s="215">
        <v>19.0</v>
      </c>
      <c r="L82" s="30">
        <f t="shared" si="32"/>
        <v>84.93</v>
      </c>
      <c r="M82" s="297">
        <v>16.0</v>
      </c>
      <c r="N82" s="30">
        <f t="shared" si="33"/>
        <v>71.52</v>
      </c>
      <c r="O82" s="317">
        <v>14.0</v>
      </c>
      <c r="P82" s="30">
        <f t="shared" si="3"/>
        <v>62.58</v>
      </c>
    </row>
    <row r="83">
      <c r="A83" s="324" t="s">
        <v>833</v>
      </c>
      <c r="B83" s="325" t="s">
        <v>732</v>
      </c>
      <c r="C83" s="323"/>
      <c r="D83" s="23">
        <v>4.47</v>
      </c>
      <c r="E83" s="196"/>
      <c r="F83" s="30"/>
      <c r="G83" s="215"/>
      <c r="H83" s="30"/>
      <c r="I83" s="315"/>
      <c r="J83" s="30"/>
      <c r="K83" s="315">
        <v>96.0</v>
      </c>
      <c r="L83" s="30">
        <f t="shared" si="32"/>
        <v>429.12</v>
      </c>
      <c r="M83" s="317">
        <v>96.0</v>
      </c>
      <c r="N83" s="30">
        <f t="shared" si="33"/>
        <v>429.12</v>
      </c>
      <c r="O83" s="297">
        <v>95.0</v>
      </c>
      <c r="P83" s="30">
        <f t="shared" si="3"/>
        <v>424.65</v>
      </c>
    </row>
    <row r="84">
      <c r="A84" s="324" t="s">
        <v>834</v>
      </c>
      <c r="B84" s="325" t="s">
        <v>835</v>
      </c>
      <c r="C84" s="323">
        <v>0.0</v>
      </c>
      <c r="D84" s="23">
        <v>4.47</v>
      </c>
      <c r="E84" s="196"/>
      <c r="F84" s="30"/>
      <c r="G84" s="215"/>
      <c r="H84" s="30"/>
      <c r="I84" s="315">
        <v>192.0</v>
      </c>
      <c r="J84" s="30">
        <f t="shared" ref="J84:J86" si="36">I84*D84</f>
        <v>858.24</v>
      </c>
      <c r="K84" s="215">
        <v>146.0</v>
      </c>
      <c r="L84" s="30">
        <f t="shared" si="32"/>
        <v>652.62</v>
      </c>
      <c r="M84" s="297">
        <v>143.0</v>
      </c>
      <c r="N84" s="30">
        <f t="shared" si="33"/>
        <v>639.21</v>
      </c>
      <c r="O84" s="317">
        <v>142.0</v>
      </c>
      <c r="P84" s="30">
        <f t="shared" si="3"/>
        <v>634.74</v>
      </c>
    </row>
    <row r="85">
      <c r="A85" s="324" t="s">
        <v>722</v>
      </c>
      <c r="B85" s="325" t="s">
        <v>723</v>
      </c>
      <c r="C85" s="323">
        <v>0.0</v>
      </c>
      <c r="D85" s="23">
        <v>4.01</v>
      </c>
      <c r="E85" s="196">
        <v>72.0</v>
      </c>
      <c r="F85" s="30">
        <f t="shared" ref="F85:F86" si="37">D85*E85</f>
        <v>288.72</v>
      </c>
      <c r="G85" s="215">
        <v>69.0</v>
      </c>
      <c r="H85" s="30">
        <f t="shared" ref="H85:H86" si="38">G85*D85</f>
        <v>276.69</v>
      </c>
      <c r="I85" s="215">
        <v>68.0</v>
      </c>
      <c r="J85" s="30">
        <f t="shared" si="36"/>
        <v>272.68</v>
      </c>
      <c r="K85" s="213">
        <v>64.0</v>
      </c>
      <c r="L85" s="30">
        <f t="shared" si="32"/>
        <v>256.64</v>
      </c>
      <c r="M85" s="317">
        <v>62.0</v>
      </c>
      <c r="N85" s="30">
        <f t="shared" si="33"/>
        <v>248.62</v>
      </c>
      <c r="O85" s="297">
        <v>61.0</v>
      </c>
      <c r="P85" s="30">
        <f t="shared" si="3"/>
        <v>244.61</v>
      </c>
    </row>
    <row r="86">
      <c r="A86" s="331" t="s">
        <v>724</v>
      </c>
      <c r="B86" s="332" t="s">
        <v>725</v>
      </c>
      <c r="C86" s="323">
        <v>0.0</v>
      </c>
      <c r="D86" s="23">
        <v>4.12</v>
      </c>
      <c r="E86" s="297">
        <v>90.0</v>
      </c>
      <c r="F86" s="30">
        <f t="shared" si="37"/>
        <v>370.8</v>
      </c>
      <c r="G86" s="23">
        <v>0.0</v>
      </c>
      <c r="H86" s="30">
        <f t="shared" si="38"/>
        <v>0</v>
      </c>
      <c r="I86" s="213">
        <v>0.0</v>
      </c>
      <c r="J86" s="30">
        <f t="shared" si="36"/>
        <v>0</v>
      </c>
      <c r="K86" s="215">
        <v>3.0</v>
      </c>
      <c r="L86" s="30">
        <f t="shared" si="32"/>
        <v>12.36</v>
      </c>
      <c r="M86" s="23">
        <v>0.0</v>
      </c>
      <c r="N86" s="30">
        <f t="shared" si="33"/>
        <v>0</v>
      </c>
      <c r="O86" s="23">
        <v>0.0</v>
      </c>
      <c r="P86" s="30">
        <f t="shared" si="3"/>
        <v>0</v>
      </c>
    </row>
    <row r="87">
      <c r="A87" s="324" t="s">
        <v>836</v>
      </c>
      <c r="B87" s="325" t="s">
        <v>736</v>
      </c>
      <c r="C87" s="326"/>
      <c r="D87" s="23">
        <v>4.47</v>
      </c>
      <c r="E87" s="196"/>
      <c r="F87" s="30"/>
      <c r="G87" s="315"/>
      <c r="H87" s="30"/>
      <c r="I87" s="215"/>
      <c r="J87" s="30"/>
      <c r="K87" s="213">
        <v>300.0</v>
      </c>
      <c r="L87" s="30">
        <f t="shared" si="32"/>
        <v>1341</v>
      </c>
      <c r="M87" s="210">
        <v>250.0</v>
      </c>
      <c r="N87" s="30">
        <f t="shared" si="33"/>
        <v>1117.5</v>
      </c>
      <c r="O87" s="23">
        <v>177.0</v>
      </c>
      <c r="P87" s="30">
        <f t="shared" si="3"/>
        <v>791.19</v>
      </c>
    </row>
    <row r="88">
      <c r="A88" s="327" t="s">
        <v>104</v>
      </c>
      <c r="B88" s="328" t="s">
        <v>728</v>
      </c>
      <c r="C88" s="326">
        <v>137.0</v>
      </c>
      <c r="D88" s="23">
        <v>6.02</v>
      </c>
      <c r="E88" s="196">
        <v>37.0</v>
      </c>
      <c r="F88" s="30">
        <f t="shared" ref="F88:F93" si="39">D88*E88</f>
        <v>222.74</v>
      </c>
      <c r="G88" s="315">
        <v>19.0</v>
      </c>
      <c r="H88" s="30">
        <f t="shared" ref="H88:H95" si="40">G88*D88</f>
        <v>114.38</v>
      </c>
      <c r="I88" s="215">
        <v>18.0</v>
      </c>
      <c r="J88" s="30">
        <f t="shared" ref="J88:J95" si="41">I88*D88</f>
        <v>108.36</v>
      </c>
      <c r="K88" s="215">
        <v>15.0</v>
      </c>
      <c r="L88" s="30">
        <f t="shared" si="32"/>
        <v>90.3</v>
      </c>
      <c r="M88" s="317">
        <v>1.0</v>
      </c>
      <c r="N88" s="30">
        <f t="shared" si="33"/>
        <v>6.02</v>
      </c>
      <c r="O88" s="23">
        <v>0.0</v>
      </c>
      <c r="P88" s="30">
        <f t="shared" si="3"/>
        <v>0</v>
      </c>
    </row>
    <row r="89">
      <c r="A89" s="321" t="s">
        <v>729</v>
      </c>
      <c r="B89" s="322" t="s">
        <v>730</v>
      </c>
      <c r="C89" s="323">
        <v>0.0</v>
      </c>
      <c r="D89" s="349">
        <v>4.1</v>
      </c>
      <c r="E89" s="297">
        <v>76.0</v>
      </c>
      <c r="F89" s="30">
        <f t="shared" si="39"/>
        <v>311.6</v>
      </c>
      <c r="G89" s="215">
        <v>72.0</v>
      </c>
      <c r="H89" s="30">
        <f t="shared" si="40"/>
        <v>295.2</v>
      </c>
      <c r="I89" s="213">
        <v>66.0</v>
      </c>
      <c r="J89" s="30">
        <f t="shared" si="41"/>
        <v>270.6</v>
      </c>
      <c r="K89" s="213">
        <v>61.0</v>
      </c>
      <c r="L89" s="30">
        <f t="shared" si="32"/>
        <v>250.1</v>
      </c>
      <c r="M89" s="297">
        <v>0.0</v>
      </c>
      <c r="N89" s="30">
        <f t="shared" si="33"/>
        <v>0</v>
      </c>
      <c r="O89" s="23">
        <v>0.0</v>
      </c>
      <c r="P89" s="30">
        <f t="shared" si="3"/>
        <v>0</v>
      </c>
    </row>
    <row r="90">
      <c r="A90" s="331" t="s">
        <v>733</v>
      </c>
      <c r="B90" s="332" t="s">
        <v>734</v>
      </c>
      <c r="C90" s="323">
        <v>0.0</v>
      </c>
      <c r="D90" s="350">
        <v>4.2</v>
      </c>
      <c r="E90" s="23">
        <v>63.0</v>
      </c>
      <c r="F90" s="30">
        <f t="shared" si="39"/>
        <v>264.6</v>
      </c>
      <c r="G90" s="213">
        <v>55.0</v>
      </c>
      <c r="H90" s="30">
        <f t="shared" si="40"/>
        <v>231</v>
      </c>
      <c r="I90" s="215">
        <v>49.0</v>
      </c>
      <c r="J90" s="30">
        <f t="shared" si="41"/>
        <v>205.8</v>
      </c>
      <c r="K90" s="215">
        <v>48.0</v>
      </c>
      <c r="L90" s="30">
        <f t="shared" si="32"/>
        <v>201.6</v>
      </c>
      <c r="M90" s="317">
        <v>45.0</v>
      </c>
      <c r="N90" s="30">
        <f t="shared" si="33"/>
        <v>189</v>
      </c>
      <c r="O90" s="210">
        <v>40.0</v>
      </c>
      <c r="P90" s="30">
        <f t="shared" si="3"/>
        <v>168</v>
      </c>
    </row>
    <row r="91">
      <c r="A91" s="331" t="s">
        <v>735</v>
      </c>
      <c r="B91" s="332" t="s">
        <v>736</v>
      </c>
      <c r="C91" s="323">
        <v>0.0</v>
      </c>
      <c r="D91" s="350">
        <v>4.47</v>
      </c>
      <c r="E91" s="23">
        <v>73.0</v>
      </c>
      <c r="F91" s="30">
        <f t="shared" si="39"/>
        <v>326.31</v>
      </c>
      <c r="G91" s="215">
        <v>70.0</v>
      </c>
      <c r="H91" s="30">
        <f t="shared" si="40"/>
        <v>312.9</v>
      </c>
      <c r="I91" s="213">
        <v>68.0</v>
      </c>
      <c r="J91" s="30">
        <f t="shared" si="41"/>
        <v>303.96</v>
      </c>
      <c r="K91" s="213">
        <v>64.0</v>
      </c>
      <c r="L91" s="30">
        <f t="shared" si="32"/>
        <v>286.08</v>
      </c>
      <c r="M91" s="297">
        <v>59.0</v>
      </c>
      <c r="N91" s="30">
        <f t="shared" si="33"/>
        <v>263.73</v>
      </c>
      <c r="O91" s="317">
        <v>58.0</v>
      </c>
      <c r="P91" s="30">
        <f t="shared" si="3"/>
        <v>259.26</v>
      </c>
    </row>
    <row r="92">
      <c r="A92" s="324" t="s">
        <v>748</v>
      </c>
      <c r="B92" s="325" t="s">
        <v>749</v>
      </c>
      <c r="C92" s="326">
        <v>0.0</v>
      </c>
      <c r="D92" s="349">
        <v>5.57</v>
      </c>
      <c r="E92" s="196">
        <v>29.0</v>
      </c>
      <c r="F92" s="30">
        <f t="shared" si="39"/>
        <v>161.53</v>
      </c>
      <c r="G92" s="211">
        <v>29.0</v>
      </c>
      <c r="H92" s="30">
        <f t="shared" si="40"/>
        <v>161.53</v>
      </c>
      <c r="I92" s="315">
        <v>29.0</v>
      </c>
      <c r="J92" s="30">
        <f t="shared" si="41"/>
        <v>161.53</v>
      </c>
      <c r="K92" s="315">
        <v>28.0</v>
      </c>
      <c r="L92" s="30">
        <f t="shared" si="32"/>
        <v>155.96</v>
      </c>
      <c r="M92" s="196">
        <v>28.0</v>
      </c>
      <c r="N92" s="30">
        <f t="shared" si="33"/>
        <v>155.96</v>
      </c>
      <c r="O92" s="196">
        <v>28.0</v>
      </c>
      <c r="P92" s="30">
        <f t="shared" si="3"/>
        <v>155.96</v>
      </c>
    </row>
    <row r="93">
      <c r="A93" s="331" t="s">
        <v>750</v>
      </c>
      <c r="B93" s="332" t="s">
        <v>751</v>
      </c>
      <c r="C93" s="326">
        <v>0.0</v>
      </c>
      <c r="D93" s="349">
        <v>4.56</v>
      </c>
      <c r="E93" s="297">
        <v>26.0</v>
      </c>
      <c r="F93" s="30">
        <f t="shared" si="39"/>
        <v>118.56</v>
      </c>
      <c r="G93" s="213">
        <v>21.0</v>
      </c>
      <c r="H93" s="30">
        <f t="shared" si="40"/>
        <v>95.76</v>
      </c>
      <c r="I93" s="215">
        <v>18.0</v>
      </c>
      <c r="J93" s="30">
        <f t="shared" si="41"/>
        <v>82.08</v>
      </c>
      <c r="K93" s="215">
        <v>11.0</v>
      </c>
      <c r="L93" s="30">
        <f t="shared" si="32"/>
        <v>50.16</v>
      </c>
      <c r="M93" s="297">
        <v>11.0</v>
      </c>
      <c r="N93" s="30">
        <f t="shared" si="33"/>
        <v>50.16</v>
      </c>
      <c r="O93" s="297">
        <v>9.0</v>
      </c>
      <c r="P93" s="30">
        <f t="shared" si="3"/>
        <v>41.04</v>
      </c>
    </row>
    <row r="94">
      <c r="A94" s="341" t="s">
        <v>752</v>
      </c>
      <c r="B94" s="342" t="s">
        <v>753</v>
      </c>
      <c r="C94" s="326">
        <v>0.0</v>
      </c>
      <c r="D94" s="23">
        <v>5.15</v>
      </c>
      <c r="E94" s="317">
        <v>3.0</v>
      </c>
      <c r="F94" s="30">
        <f>D93*E94</f>
        <v>13.68</v>
      </c>
      <c r="G94" s="215">
        <v>3.0</v>
      </c>
      <c r="H94" s="30">
        <f t="shared" si="40"/>
        <v>15.45</v>
      </c>
      <c r="I94" s="213">
        <v>3.0</v>
      </c>
      <c r="J94" s="30">
        <f t="shared" si="41"/>
        <v>15.45</v>
      </c>
      <c r="K94" s="213">
        <v>3.0</v>
      </c>
      <c r="L94" s="30">
        <f t="shared" si="32"/>
        <v>15.45</v>
      </c>
      <c r="M94" s="317">
        <v>3.0</v>
      </c>
      <c r="N94" s="30">
        <f t="shared" si="33"/>
        <v>15.45</v>
      </c>
      <c r="O94" s="317">
        <v>2.0</v>
      </c>
      <c r="P94" s="30">
        <f t="shared" si="3"/>
        <v>10.3</v>
      </c>
    </row>
    <row r="95">
      <c r="A95" s="329" t="s">
        <v>198</v>
      </c>
      <c r="B95" s="330" t="s">
        <v>754</v>
      </c>
      <c r="C95" s="326">
        <v>0.0</v>
      </c>
      <c r="D95" s="349">
        <v>5.18</v>
      </c>
      <c r="E95" s="297">
        <v>15.0</v>
      </c>
      <c r="F95" s="30">
        <f>D95*E95</f>
        <v>77.7</v>
      </c>
      <c r="G95" s="23">
        <v>14.0</v>
      </c>
      <c r="H95" s="30">
        <f t="shared" si="40"/>
        <v>72.52</v>
      </c>
      <c r="I95" s="215">
        <v>6.0</v>
      </c>
      <c r="J95" s="30">
        <f t="shared" si="41"/>
        <v>31.08</v>
      </c>
      <c r="K95" s="215">
        <v>6.0</v>
      </c>
      <c r="L95" s="30">
        <f t="shared" si="32"/>
        <v>31.08</v>
      </c>
      <c r="M95" s="297">
        <v>4.0</v>
      </c>
      <c r="N95" s="30">
        <f t="shared" si="33"/>
        <v>20.72</v>
      </c>
      <c r="O95" s="297">
        <v>2.0</v>
      </c>
      <c r="P95" s="30">
        <f t="shared" si="3"/>
        <v>10.36</v>
      </c>
    </row>
    <row r="96">
      <c r="A96" s="331" t="s">
        <v>837</v>
      </c>
      <c r="B96" s="332" t="s">
        <v>838</v>
      </c>
      <c r="C96" s="326"/>
      <c r="D96" s="349">
        <v>5.47</v>
      </c>
      <c r="E96" s="23"/>
      <c r="F96" s="30"/>
      <c r="G96" s="23"/>
      <c r="H96" s="30"/>
      <c r="I96" s="23"/>
      <c r="J96" s="30"/>
      <c r="K96" s="23">
        <v>76.0</v>
      </c>
      <c r="L96" s="30">
        <f t="shared" si="32"/>
        <v>415.72</v>
      </c>
      <c r="M96" s="23">
        <v>54.0</v>
      </c>
      <c r="N96" s="30">
        <f t="shared" si="33"/>
        <v>295.38</v>
      </c>
      <c r="O96" s="23">
        <v>51.0</v>
      </c>
      <c r="P96" s="30">
        <f t="shared" si="3"/>
        <v>278.97</v>
      </c>
    </row>
    <row r="97">
      <c r="A97" s="289" t="s">
        <v>504</v>
      </c>
      <c r="B97" s="290" t="s">
        <v>757</v>
      </c>
      <c r="C97" s="326">
        <v>0.0</v>
      </c>
      <c r="D97" s="349">
        <v>2.37</v>
      </c>
      <c r="E97" s="23">
        <v>87.0</v>
      </c>
      <c r="F97" s="30">
        <f>D97*E97</f>
        <v>206.19</v>
      </c>
      <c r="G97" s="23">
        <v>81.0</v>
      </c>
      <c r="H97" s="30">
        <f t="shared" ref="H97:H98" si="42">G97*D97</f>
        <v>191.97</v>
      </c>
      <c r="I97" s="23">
        <v>80.0</v>
      </c>
      <c r="J97" s="30">
        <f t="shared" ref="J97:J98" si="43">I97*D97</f>
        <v>189.6</v>
      </c>
      <c r="K97" s="23">
        <v>79.0</v>
      </c>
      <c r="L97" s="30">
        <f t="shared" si="32"/>
        <v>187.23</v>
      </c>
      <c r="M97" s="23">
        <v>74.0</v>
      </c>
      <c r="N97" s="30">
        <f t="shared" si="33"/>
        <v>175.38</v>
      </c>
      <c r="O97" s="23">
        <v>27.0</v>
      </c>
      <c r="P97" s="30">
        <f t="shared" si="3"/>
        <v>63.99</v>
      </c>
    </row>
    <row r="98">
      <c r="A98" s="331" t="s">
        <v>504</v>
      </c>
      <c r="B98" s="332" t="s">
        <v>839</v>
      </c>
      <c r="C98" s="326">
        <v>0.0</v>
      </c>
      <c r="D98" s="23">
        <v>3.29</v>
      </c>
      <c r="E98" s="23"/>
      <c r="F98" s="30"/>
      <c r="G98" s="23">
        <v>150.0</v>
      </c>
      <c r="H98" s="30">
        <f t="shared" si="42"/>
        <v>493.5</v>
      </c>
      <c r="I98" s="23">
        <v>102.0</v>
      </c>
      <c r="J98" s="30">
        <f t="shared" si="43"/>
        <v>335.58</v>
      </c>
      <c r="K98" s="23">
        <v>92.0</v>
      </c>
      <c r="L98" s="30">
        <f t="shared" si="32"/>
        <v>302.68</v>
      </c>
      <c r="M98" s="23">
        <v>82.0</v>
      </c>
      <c r="N98" s="30">
        <f t="shared" si="33"/>
        <v>269.78</v>
      </c>
      <c r="O98" s="196">
        <v>90.0</v>
      </c>
      <c r="P98" s="30">
        <f t="shared" si="3"/>
        <v>296.1</v>
      </c>
    </row>
    <row r="99">
      <c r="A99" s="298" t="s">
        <v>840</v>
      </c>
      <c r="B99" s="299" t="s">
        <v>841</v>
      </c>
      <c r="C99" s="326">
        <v>0.0</v>
      </c>
      <c r="D99" s="23"/>
      <c r="E99" s="23"/>
      <c r="F99" s="30"/>
      <c r="G99" s="23"/>
      <c r="H99" s="30"/>
      <c r="I99" s="23"/>
      <c r="J99" s="30"/>
      <c r="K99" s="23"/>
      <c r="L99" s="30"/>
      <c r="M99" s="23">
        <v>159.0</v>
      </c>
      <c r="N99" s="30">
        <f t="shared" si="33"/>
        <v>0</v>
      </c>
      <c r="O99" s="297">
        <v>130.0</v>
      </c>
      <c r="P99" s="30">
        <f t="shared" si="3"/>
        <v>0</v>
      </c>
    </row>
    <row r="100">
      <c r="A100" s="331" t="s">
        <v>842</v>
      </c>
      <c r="B100" s="332" t="s">
        <v>843</v>
      </c>
      <c r="C100" s="326">
        <v>0.0</v>
      </c>
      <c r="D100" s="23">
        <v>1.5</v>
      </c>
      <c r="E100" s="23"/>
      <c r="F100" s="30"/>
      <c r="G100" s="23"/>
      <c r="H100" s="30"/>
      <c r="I100" s="23">
        <v>1000.0</v>
      </c>
      <c r="J100" s="30">
        <f>I100*D100</f>
        <v>1500</v>
      </c>
      <c r="K100" s="23">
        <v>913.0</v>
      </c>
      <c r="L100" s="30">
        <f>K100*D100</f>
        <v>1369.5</v>
      </c>
      <c r="M100" s="23">
        <v>844.0</v>
      </c>
      <c r="N100" s="30">
        <f t="shared" si="33"/>
        <v>1266</v>
      </c>
      <c r="O100" s="210">
        <v>1312.0</v>
      </c>
      <c r="P100" s="30">
        <f t="shared" si="3"/>
        <v>1968</v>
      </c>
    </row>
    <row r="101">
      <c r="A101" s="289" t="s">
        <v>842</v>
      </c>
      <c r="B101" s="290" t="s">
        <v>843</v>
      </c>
      <c r="C101" s="326">
        <v>0.0</v>
      </c>
      <c r="D101" s="23">
        <v>5.65</v>
      </c>
      <c r="E101" s="23"/>
      <c r="F101" s="30"/>
      <c r="G101" s="23"/>
      <c r="H101" s="30"/>
      <c r="I101" s="211"/>
      <c r="J101" s="30"/>
      <c r="K101" s="315"/>
      <c r="L101" s="30"/>
      <c r="M101" s="23">
        <v>1329.0</v>
      </c>
      <c r="N101" s="30">
        <f t="shared" si="33"/>
        <v>7508.85</v>
      </c>
      <c r="O101" s="317">
        <v>828.0</v>
      </c>
      <c r="P101" s="30">
        <f t="shared" si="3"/>
        <v>4678.2</v>
      </c>
    </row>
    <row r="102">
      <c r="A102" s="354" t="s">
        <v>760</v>
      </c>
      <c r="B102" s="355" t="s">
        <v>761</v>
      </c>
      <c r="C102" s="326">
        <v>0.0</v>
      </c>
      <c r="D102" s="23">
        <v>4.25</v>
      </c>
      <c r="E102" s="23">
        <v>4.0</v>
      </c>
      <c r="F102" s="30">
        <f t="shared" ref="F102:F104" si="44">D102*E102</f>
        <v>17</v>
      </c>
      <c r="G102" s="23">
        <v>4.0</v>
      </c>
      <c r="H102" s="30">
        <f t="shared" ref="H102:H104" si="45">G102*D102</f>
        <v>17</v>
      </c>
      <c r="I102" s="211">
        <v>4.0</v>
      </c>
      <c r="J102" s="30">
        <f t="shared" ref="J102:J113" si="46">I102*D102</f>
        <v>17</v>
      </c>
      <c r="K102" s="315">
        <v>4.0</v>
      </c>
      <c r="L102" s="30">
        <f t="shared" ref="L102:L113" si="47">K102*D102</f>
        <v>17</v>
      </c>
      <c r="M102" s="210">
        <v>3.0</v>
      </c>
      <c r="N102" s="30">
        <f t="shared" si="33"/>
        <v>12.75</v>
      </c>
      <c r="O102" s="23">
        <v>0.0</v>
      </c>
      <c r="P102" s="30">
        <f t="shared" si="3"/>
        <v>0</v>
      </c>
    </row>
    <row r="103">
      <c r="A103" s="324" t="s">
        <v>762</v>
      </c>
      <c r="B103" s="325" t="s">
        <v>763</v>
      </c>
      <c r="C103" s="326">
        <v>0.0</v>
      </c>
      <c r="D103" s="23">
        <v>1.62</v>
      </c>
      <c r="E103" s="210">
        <v>131.0</v>
      </c>
      <c r="F103" s="30">
        <f t="shared" si="44"/>
        <v>212.22</v>
      </c>
      <c r="G103" s="211">
        <v>93.0</v>
      </c>
      <c r="H103" s="30">
        <f t="shared" si="45"/>
        <v>150.66</v>
      </c>
      <c r="I103" s="213">
        <v>89.0</v>
      </c>
      <c r="J103" s="30">
        <f t="shared" si="46"/>
        <v>144.18</v>
      </c>
      <c r="K103" s="215">
        <v>80.0</v>
      </c>
      <c r="L103" s="30">
        <f t="shared" si="47"/>
        <v>129.6</v>
      </c>
      <c r="M103" s="317">
        <v>76.0</v>
      </c>
      <c r="N103" s="30">
        <f t="shared" si="33"/>
        <v>123.12</v>
      </c>
      <c r="O103" s="210">
        <v>67.0</v>
      </c>
      <c r="P103" s="30">
        <f t="shared" si="3"/>
        <v>108.54</v>
      </c>
    </row>
    <row r="104">
      <c r="A104" s="331" t="s">
        <v>764</v>
      </c>
      <c r="B104" s="332" t="s">
        <v>765</v>
      </c>
      <c r="C104" s="326">
        <v>0.0</v>
      </c>
      <c r="D104" s="23">
        <v>4.25</v>
      </c>
      <c r="E104" s="317">
        <v>81.0</v>
      </c>
      <c r="F104" s="30">
        <f t="shared" si="44"/>
        <v>344.25</v>
      </c>
      <c r="G104" s="213">
        <v>82.0</v>
      </c>
      <c r="H104" s="30">
        <f t="shared" si="45"/>
        <v>348.5</v>
      </c>
      <c r="I104" s="215">
        <v>64.0</v>
      </c>
      <c r="J104" s="30">
        <f t="shared" si="46"/>
        <v>272</v>
      </c>
      <c r="K104" s="213">
        <v>63.0</v>
      </c>
      <c r="L104" s="30">
        <f t="shared" si="47"/>
        <v>267.75</v>
      </c>
      <c r="M104" s="297">
        <v>62.0</v>
      </c>
      <c r="N104" s="30">
        <f t="shared" si="33"/>
        <v>263.5</v>
      </c>
      <c r="O104" s="317">
        <v>60.0</v>
      </c>
      <c r="P104" s="30">
        <f t="shared" si="3"/>
        <v>255</v>
      </c>
    </row>
    <row r="105">
      <c r="A105" s="324" t="s">
        <v>768</v>
      </c>
      <c r="B105" s="325" t="s">
        <v>769</v>
      </c>
      <c r="C105" s="326">
        <v>0.0</v>
      </c>
      <c r="D105" s="23">
        <v>4.13</v>
      </c>
      <c r="E105" s="196"/>
      <c r="F105" s="30"/>
      <c r="G105" s="23"/>
      <c r="H105" s="30"/>
      <c r="I105" s="23">
        <v>460.0</v>
      </c>
      <c r="J105" s="30">
        <f t="shared" si="46"/>
        <v>1899.8</v>
      </c>
      <c r="K105" s="315">
        <v>414.0</v>
      </c>
      <c r="L105" s="30">
        <f t="shared" si="47"/>
        <v>1709.82</v>
      </c>
      <c r="M105" s="23">
        <v>380.0</v>
      </c>
      <c r="N105" s="30">
        <f t="shared" si="33"/>
        <v>1569.4</v>
      </c>
      <c r="O105" s="297">
        <v>306.0</v>
      </c>
      <c r="P105" s="30">
        <f t="shared" si="3"/>
        <v>1263.78</v>
      </c>
    </row>
    <row r="106">
      <c r="A106" s="327" t="s">
        <v>770</v>
      </c>
      <c r="B106" s="328" t="s">
        <v>771</v>
      </c>
      <c r="C106" s="326">
        <v>28.0</v>
      </c>
      <c r="D106" s="23">
        <v>5.72</v>
      </c>
      <c r="E106" s="196">
        <v>338.0</v>
      </c>
      <c r="F106" s="30">
        <f t="shared" ref="F106:F112" si="48">D106*E106</f>
        <v>1933.36</v>
      </c>
      <c r="G106" s="23">
        <v>332.0</v>
      </c>
      <c r="H106" s="30">
        <f t="shared" ref="H106:H112" si="49">G106*D106</f>
        <v>1899.04</v>
      </c>
      <c r="I106" s="23">
        <v>319.0</v>
      </c>
      <c r="J106" s="30">
        <f t="shared" si="46"/>
        <v>1824.68</v>
      </c>
      <c r="K106" s="215">
        <v>250.0</v>
      </c>
      <c r="L106" s="30">
        <f t="shared" si="47"/>
        <v>1430</v>
      </c>
      <c r="M106" s="196">
        <v>244.0</v>
      </c>
      <c r="N106" s="30">
        <f t="shared" si="33"/>
        <v>1395.68</v>
      </c>
      <c r="O106" s="317">
        <v>225.0</v>
      </c>
      <c r="P106" s="30">
        <f t="shared" si="3"/>
        <v>1287</v>
      </c>
    </row>
    <row r="107">
      <c r="A107" s="327" t="s">
        <v>186</v>
      </c>
      <c r="B107" s="328" t="s">
        <v>772</v>
      </c>
      <c r="C107" s="326"/>
      <c r="D107" s="23">
        <v>1.5</v>
      </c>
      <c r="E107" s="297">
        <v>139.0</v>
      </c>
      <c r="F107" s="30">
        <f t="shared" si="48"/>
        <v>208.5</v>
      </c>
      <c r="G107" s="315">
        <v>112.0</v>
      </c>
      <c r="H107" s="30">
        <f t="shared" si="49"/>
        <v>168</v>
      </c>
      <c r="I107" s="315">
        <v>96.0</v>
      </c>
      <c r="J107" s="30">
        <f t="shared" si="46"/>
        <v>144</v>
      </c>
      <c r="K107" s="213">
        <v>93.0</v>
      </c>
      <c r="L107" s="30">
        <f t="shared" si="47"/>
        <v>139.5</v>
      </c>
      <c r="M107" s="297">
        <v>91.0</v>
      </c>
      <c r="N107" s="30">
        <f t="shared" si="33"/>
        <v>136.5</v>
      </c>
      <c r="O107" s="297">
        <v>91.0</v>
      </c>
      <c r="P107" s="30">
        <f t="shared" si="3"/>
        <v>136.5</v>
      </c>
    </row>
    <row r="108">
      <c r="A108" s="327" t="s">
        <v>186</v>
      </c>
      <c r="B108" s="328" t="s">
        <v>774</v>
      </c>
      <c r="C108" s="326">
        <v>0.0</v>
      </c>
      <c r="D108" s="23">
        <v>3.49</v>
      </c>
      <c r="E108" s="196">
        <v>164.0</v>
      </c>
      <c r="F108" s="30">
        <f t="shared" si="48"/>
        <v>572.36</v>
      </c>
      <c r="G108" s="215">
        <v>138.0</v>
      </c>
      <c r="H108" s="30">
        <f t="shared" si="49"/>
        <v>481.62</v>
      </c>
      <c r="I108" s="215">
        <v>138.0</v>
      </c>
      <c r="J108" s="30">
        <f t="shared" si="46"/>
        <v>481.62</v>
      </c>
      <c r="K108" s="215">
        <v>138.0</v>
      </c>
      <c r="L108" s="30">
        <f t="shared" si="47"/>
        <v>481.62</v>
      </c>
      <c r="M108" s="317">
        <v>135.0</v>
      </c>
      <c r="N108" s="30">
        <f t="shared" si="33"/>
        <v>471.15</v>
      </c>
      <c r="O108" s="317">
        <v>132.0</v>
      </c>
      <c r="P108" s="30">
        <f t="shared" si="3"/>
        <v>460.68</v>
      </c>
    </row>
    <row r="109">
      <c r="A109" s="327" t="s">
        <v>186</v>
      </c>
      <c r="B109" s="328" t="s">
        <v>775</v>
      </c>
      <c r="C109" s="326"/>
      <c r="D109" s="23"/>
      <c r="E109" s="297">
        <v>19.0</v>
      </c>
      <c r="F109" s="30">
        <f t="shared" si="48"/>
        <v>0</v>
      </c>
      <c r="G109" s="213">
        <v>15.0</v>
      </c>
      <c r="H109" s="30">
        <f t="shared" si="49"/>
        <v>0</v>
      </c>
      <c r="I109" s="213">
        <v>15.0</v>
      </c>
      <c r="J109" s="30">
        <f t="shared" si="46"/>
        <v>0</v>
      </c>
      <c r="K109" s="213">
        <v>12.0</v>
      </c>
      <c r="L109" s="30">
        <f t="shared" si="47"/>
        <v>0</v>
      </c>
      <c r="M109" s="297">
        <v>10.0</v>
      </c>
      <c r="N109" s="30">
        <f t="shared" si="33"/>
        <v>0</v>
      </c>
      <c r="O109" s="297">
        <v>7.0</v>
      </c>
      <c r="P109" s="30">
        <f t="shared" si="3"/>
        <v>0</v>
      </c>
    </row>
    <row r="110">
      <c r="A110" s="327" t="s">
        <v>186</v>
      </c>
      <c r="B110" s="328" t="s">
        <v>776</v>
      </c>
      <c r="C110" s="326">
        <v>103.0</v>
      </c>
      <c r="D110" s="23">
        <v>4.56</v>
      </c>
      <c r="E110" s="317">
        <v>21.0</v>
      </c>
      <c r="F110" s="30">
        <f t="shared" si="48"/>
        <v>95.76</v>
      </c>
      <c r="G110" s="215">
        <v>15.0</v>
      </c>
      <c r="H110" s="30">
        <f t="shared" si="49"/>
        <v>68.4</v>
      </c>
      <c r="I110" s="215">
        <v>14.0</v>
      </c>
      <c r="J110" s="30">
        <f t="shared" si="46"/>
        <v>63.84</v>
      </c>
      <c r="K110" s="215">
        <v>3.0</v>
      </c>
      <c r="L110" s="30">
        <f t="shared" si="47"/>
        <v>13.68</v>
      </c>
      <c r="M110" s="317">
        <v>1.0</v>
      </c>
      <c r="N110" s="30">
        <f t="shared" si="33"/>
        <v>4.56</v>
      </c>
      <c r="O110" s="317">
        <v>1.0</v>
      </c>
      <c r="P110" s="30">
        <f t="shared" si="3"/>
        <v>4.56</v>
      </c>
    </row>
    <row r="111">
      <c r="A111" s="331" t="s">
        <v>777</v>
      </c>
      <c r="B111" s="332" t="s">
        <v>778</v>
      </c>
      <c r="C111" s="323">
        <v>0.0</v>
      </c>
      <c r="D111" s="23">
        <v>2.42</v>
      </c>
      <c r="E111" s="23">
        <v>169.0</v>
      </c>
      <c r="F111" s="30">
        <f t="shared" si="48"/>
        <v>408.98</v>
      </c>
      <c r="G111" s="23">
        <v>164.0</v>
      </c>
      <c r="H111" s="30">
        <f t="shared" si="49"/>
        <v>396.88</v>
      </c>
      <c r="I111" s="23">
        <v>154.0</v>
      </c>
      <c r="J111" s="30">
        <f t="shared" si="46"/>
        <v>372.68</v>
      </c>
      <c r="K111" s="23">
        <v>151.0</v>
      </c>
      <c r="L111" s="30">
        <f t="shared" si="47"/>
        <v>365.42</v>
      </c>
      <c r="M111" s="23">
        <v>150.0</v>
      </c>
      <c r="N111" s="30">
        <f t="shared" si="33"/>
        <v>363</v>
      </c>
      <c r="O111" s="23">
        <v>147.0</v>
      </c>
      <c r="P111" s="30">
        <f t="shared" si="3"/>
        <v>355.74</v>
      </c>
    </row>
    <row r="112">
      <c r="A112" s="324" t="s">
        <v>186</v>
      </c>
      <c r="B112" s="325" t="s">
        <v>779</v>
      </c>
      <c r="C112" s="323">
        <v>0.0</v>
      </c>
      <c r="D112" s="23">
        <v>2.74</v>
      </c>
      <c r="E112" s="23">
        <v>34.0</v>
      </c>
      <c r="F112" s="30">
        <f t="shared" si="48"/>
        <v>93.16</v>
      </c>
      <c r="G112" s="23">
        <v>33.0</v>
      </c>
      <c r="H112" s="30">
        <f t="shared" si="49"/>
        <v>90.42</v>
      </c>
      <c r="I112" s="23">
        <v>24.0</v>
      </c>
      <c r="J112" s="30">
        <f t="shared" si="46"/>
        <v>65.76</v>
      </c>
      <c r="K112" s="23">
        <v>21.0</v>
      </c>
      <c r="L112" s="30">
        <f t="shared" si="47"/>
        <v>57.54</v>
      </c>
      <c r="M112" s="23">
        <v>18.0</v>
      </c>
      <c r="N112" s="30">
        <f t="shared" si="33"/>
        <v>49.32</v>
      </c>
      <c r="O112" s="23">
        <v>15.0</v>
      </c>
      <c r="P112" s="30">
        <f t="shared" si="3"/>
        <v>41.1</v>
      </c>
    </row>
    <row r="113">
      <c r="A113" s="324" t="s">
        <v>844</v>
      </c>
      <c r="B113" s="325" t="s">
        <v>845</v>
      </c>
      <c r="C113" s="323">
        <v>0.0</v>
      </c>
      <c r="D113" s="23">
        <v>4.08</v>
      </c>
      <c r="E113" s="196"/>
      <c r="F113" s="30"/>
      <c r="G113" s="211"/>
      <c r="H113" s="30"/>
      <c r="I113" s="23">
        <v>675.0</v>
      </c>
      <c r="J113" s="30">
        <f t="shared" si="46"/>
        <v>2754</v>
      </c>
      <c r="K113" s="23">
        <v>646.0</v>
      </c>
      <c r="L113" s="30">
        <f t="shared" si="47"/>
        <v>2635.68</v>
      </c>
      <c r="M113" s="23">
        <v>634.0</v>
      </c>
      <c r="N113" s="30">
        <f t="shared" si="33"/>
        <v>2586.72</v>
      </c>
      <c r="O113" s="23">
        <v>633.0</v>
      </c>
      <c r="P113" s="30">
        <f t="shared" si="3"/>
        <v>2582.64</v>
      </c>
    </row>
    <row r="114">
      <c r="A114" s="289" t="s">
        <v>846</v>
      </c>
      <c r="B114" s="290" t="s">
        <v>847</v>
      </c>
      <c r="C114" s="323"/>
      <c r="D114" s="23">
        <v>7.71</v>
      </c>
      <c r="E114" s="196"/>
      <c r="F114" s="30"/>
      <c r="G114" s="211"/>
      <c r="H114" s="30"/>
      <c r="I114" s="23"/>
      <c r="J114" s="30"/>
      <c r="K114" s="23"/>
      <c r="L114" s="30"/>
      <c r="M114" s="23"/>
      <c r="N114" s="30"/>
      <c r="O114" s="23">
        <v>39.0</v>
      </c>
      <c r="P114" s="30">
        <f t="shared" si="3"/>
        <v>300.69</v>
      </c>
    </row>
    <row r="115">
      <c r="A115" s="321" t="s">
        <v>132</v>
      </c>
      <c r="B115" s="322" t="s">
        <v>782</v>
      </c>
      <c r="C115" s="323">
        <v>0.0</v>
      </c>
      <c r="D115" s="23">
        <v>9.92</v>
      </c>
      <c r="E115" s="196">
        <v>103.0</v>
      </c>
      <c r="F115" s="30">
        <f t="shared" ref="F115:F122" si="50">D115*E115</f>
        <v>1021.76</v>
      </c>
      <c r="G115" s="211">
        <v>103.0</v>
      </c>
      <c r="H115" s="30">
        <f t="shared" ref="H115:H122" si="51">G115*D115</f>
        <v>1021.76</v>
      </c>
      <c r="I115" s="23">
        <v>101.0</v>
      </c>
      <c r="J115" s="30">
        <f t="shared" ref="J115:J122" si="52">I115*D115</f>
        <v>1001.92</v>
      </c>
      <c r="K115" s="23">
        <v>100.0</v>
      </c>
      <c r="L115" s="30">
        <f t="shared" ref="L115:L122" si="53">K115*D115</f>
        <v>992</v>
      </c>
      <c r="M115" s="23">
        <v>100.0</v>
      </c>
      <c r="N115" s="30">
        <f t="shared" ref="N115:N122" si="54">M115*D115</f>
        <v>992</v>
      </c>
      <c r="O115" s="23">
        <v>0.0</v>
      </c>
      <c r="P115" s="30">
        <f t="shared" si="3"/>
        <v>0</v>
      </c>
    </row>
    <row r="116">
      <c r="A116" s="321" t="s">
        <v>783</v>
      </c>
      <c r="B116" s="322" t="s">
        <v>783</v>
      </c>
      <c r="C116" s="323">
        <v>0.0</v>
      </c>
      <c r="D116" s="23">
        <v>6.78</v>
      </c>
      <c r="E116" s="297">
        <v>125.0</v>
      </c>
      <c r="F116" s="30">
        <f t="shared" si="50"/>
        <v>847.5</v>
      </c>
      <c r="G116" s="213">
        <v>115.0</v>
      </c>
      <c r="H116" s="30">
        <f t="shared" si="51"/>
        <v>779.7</v>
      </c>
      <c r="I116" s="23">
        <v>115.0</v>
      </c>
      <c r="J116" s="30">
        <f t="shared" si="52"/>
        <v>779.7</v>
      </c>
      <c r="K116" s="315">
        <v>112.0</v>
      </c>
      <c r="L116" s="30">
        <f t="shared" si="53"/>
        <v>759.36</v>
      </c>
      <c r="M116" s="23">
        <v>112.0</v>
      </c>
      <c r="N116" s="30">
        <f t="shared" si="54"/>
        <v>759.36</v>
      </c>
      <c r="O116" s="23">
        <v>112.0</v>
      </c>
      <c r="P116" s="30">
        <f t="shared" si="3"/>
        <v>759.36</v>
      </c>
    </row>
    <row r="117">
      <c r="A117" s="289" t="s">
        <v>218</v>
      </c>
      <c r="B117" s="290" t="s">
        <v>218</v>
      </c>
      <c r="C117" s="323"/>
      <c r="D117" s="23">
        <v>2.7</v>
      </c>
      <c r="E117" s="317">
        <v>460.0</v>
      </c>
      <c r="F117" s="30">
        <f t="shared" si="50"/>
        <v>1242</v>
      </c>
      <c r="G117" s="215">
        <v>119.0</v>
      </c>
      <c r="H117" s="30">
        <f t="shared" si="51"/>
        <v>321.3</v>
      </c>
      <c r="I117" s="315">
        <v>50.0</v>
      </c>
      <c r="J117" s="30">
        <f t="shared" si="52"/>
        <v>135</v>
      </c>
      <c r="K117" s="215">
        <v>0.0</v>
      </c>
      <c r="L117" s="30">
        <f t="shared" si="53"/>
        <v>0</v>
      </c>
      <c r="M117" s="23">
        <v>0.0</v>
      </c>
      <c r="N117" s="30">
        <f t="shared" si="54"/>
        <v>0</v>
      </c>
      <c r="O117" s="23">
        <v>0.0</v>
      </c>
      <c r="P117" s="30">
        <f t="shared" si="3"/>
        <v>0</v>
      </c>
    </row>
    <row r="118">
      <c r="A118" s="321" t="s">
        <v>784</v>
      </c>
      <c r="B118" s="322" t="s">
        <v>785</v>
      </c>
      <c r="C118" s="323">
        <v>0.0</v>
      </c>
      <c r="D118" s="23">
        <v>5.95</v>
      </c>
      <c r="E118" s="297">
        <v>2.0</v>
      </c>
      <c r="F118" s="30">
        <f t="shared" si="50"/>
        <v>11.9</v>
      </c>
      <c r="G118" s="213">
        <v>6.0</v>
      </c>
      <c r="H118" s="30">
        <f t="shared" si="51"/>
        <v>35.7</v>
      </c>
      <c r="I118" s="215">
        <v>6.0</v>
      </c>
      <c r="J118" s="30">
        <f t="shared" si="52"/>
        <v>35.7</v>
      </c>
      <c r="K118" s="213">
        <v>2.0</v>
      </c>
      <c r="L118" s="30">
        <f t="shared" si="53"/>
        <v>11.9</v>
      </c>
      <c r="M118" s="196">
        <v>0.0</v>
      </c>
      <c r="N118" s="30">
        <f t="shared" si="54"/>
        <v>0</v>
      </c>
      <c r="O118" s="23">
        <v>0.0</v>
      </c>
      <c r="P118" s="30">
        <f t="shared" si="3"/>
        <v>0</v>
      </c>
    </row>
    <row r="119">
      <c r="A119" s="324" t="s">
        <v>789</v>
      </c>
      <c r="B119" s="325" t="s">
        <v>791</v>
      </c>
      <c r="C119" s="23">
        <v>0.0</v>
      </c>
      <c r="D119" s="23">
        <v>1.29</v>
      </c>
      <c r="E119" s="23">
        <v>96.0</v>
      </c>
      <c r="F119" s="30">
        <f t="shared" si="50"/>
        <v>123.84</v>
      </c>
      <c r="G119" s="215">
        <v>95.0</v>
      </c>
      <c r="H119" s="30">
        <f t="shared" si="51"/>
        <v>122.55</v>
      </c>
      <c r="I119" s="213">
        <v>95.0</v>
      </c>
      <c r="J119" s="30">
        <f t="shared" si="52"/>
        <v>122.55</v>
      </c>
      <c r="K119" s="215">
        <v>94.0</v>
      </c>
      <c r="L119" s="30">
        <f t="shared" si="53"/>
        <v>121.26</v>
      </c>
      <c r="M119" s="317">
        <v>93.0</v>
      </c>
      <c r="N119" s="30">
        <f t="shared" si="54"/>
        <v>119.97</v>
      </c>
      <c r="O119" s="23">
        <v>94.0</v>
      </c>
      <c r="P119" s="30">
        <f t="shared" si="3"/>
        <v>121.26</v>
      </c>
    </row>
    <row r="120">
      <c r="A120" s="331" t="s">
        <v>305</v>
      </c>
      <c r="B120" s="332" t="s">
        <v>793</v>
      </c>
      <c r="C120" s="23">
        <v>0.0</v>
      </c>
      <c r="D120" s="23">
        <v>5.0</v>
      </c>
      <c r="E120" s="297">
        <v>0.0</v>
      </c>
      <c r="F120" s="30">
        <f t="shared" si="50"/>
        <v>0</v>
      </c>
      <c r="G120" s="215">
        <v>16.0</v>
      </c>
      <c r="H120" s="30">
        <f t="shared" si="51"/>
        <v>80</v>
      </c>
      <c r="I120" s="213">
        <v>15.0</v>
      </c>
      <c r="J120" s="30">
        <f t="shared" si="52"/>
        <v>75</v>
      </c>
      <c r="K120" s="23">
        <v>9.0</v>
      </c>
      <c r="L120" s="30">
        <f t="shared" si="53"/>
        <v>45</v>
      </c>
      <c r="M120" s="297">
        <v>0.0</v>
      </c>
      <c r="N120" s="30">
        <f t="shared" si="54"/>
        <v>0</v>
      </c>
      <c r="O120" s="23">
        <v>0.0</v>
      </c>
      <c r="P120" s="30">
        <f t="shared" si="3"/>
        <v>0</v>
      </c>
    </row>
    <row r="121">
      <c r="A121" s="331" t="s">
        <v>794</v>
      </c>
      <c r="B121" s="331" t="s">
        <v>795</v>
      </c>
      <c r="C121" s="23">
        <v>0.0</v>
      </c>
      <c r="D121" s="23">
        <v>3.11</v>
      </c>
      <c r="E121" s="317">
        <v>2.0</v>
      </c>
      <c r="F121" s="30">
        <f t="shared" si="50"/>
        <v>6.22</v>
      </c>
      <c r="G121" s="23">
        <v>37.0</v>
      </c>
      <c r="H121" s="30">
        <f t="shared" si="51"/>
        <v>115.07</v>
      </c>
      <c r="I121" s="315">
        <v>25.0</v>
      </c>
      <c r="J121" s="30">
        <f t="shared" si="52"/>
        <v>77.75</v>
      </c>
      <c r="K121" s="23">
        <v>208.0</v>
      </c>
      <c r="L121" s="30">
        <f t="shared" si="53"/>
        <v>646.88</v>
      </c>
      <c r="M121" s="317">
        <v>196.0</v>
      </c>
      <c r="N121" s="30">
        <f t="shared" si="54"/>
        <v>609.56</v>
      </c>
      <c r="O121" s="23">
        <v>186.0</v>
      </c>
      <c r="P121" s="30">
        <f t="shared" si="3"/>
        <v>578.46</v>
      </c>
    </row>
    <row r="122">
      <c r="A122" s="324" t="s">
        <v>796</v>
      </c>
      <c r="B122" s="356" t="s">
        <v>797</v>
      </c>
      <c r="C122" s="23">
        <v>0.0</v>
      </c>
      <c r="D122" s="23">
        <v>4.18</v>
      </c>
      <c r="E122" s="297">
        <v>85.0</v>
      </c>
      <c r="F122" s="30">
        <f t="shared" si="50"/>
        <v>355.3</v>
      </c>
      <c r="G122" s="23">
        <v>85.0</v>
      </c>
      <c r="H122" s="30">
        <f t="shared" si="51"/>
        <v>355.3</v>
      </c>
      <c r="I122" s="215">
        <v>85.0</v>
      </c>
      <c r="J122" s="30">
        <f t="shared" si="52"/>
        <v>355.3</v>
      </c>
      <c r="K122" s="23">
        <v>85.0</v>
      </c>
      <c r="L122" s="30">
        <f t="shared" si="53"/>
        <v>355.3</v>
      </c>
      <c r="M122" s="297">
        <v>85.0</v>
      </c>
      <c r="N122" s="30">
        <f t="shared" si="54"/>
        <v>355.3</v>
      </c>
      <c r="O122" s="23">
        <v>85.0</v>
      </c>
      <c r="P122" s="30">
        <f t="shared" si="3"/>
        <v>355.3</v>
      </c>
    </row>
    <row r="123">
      <c r="A123" s="289" t="s">
        <v>848</v>
      </c>
      <c r="B123" s="290" t="s">
        <v>849</v>
      </c>
      <c r="C123" s="23">
        <v>0.0</v>
      </c>
      <c r="D123" s="23">
        <v>0.0</v>
      </c>
      <c r="E123" s="23">
        <v>0.0</v>
      </c>
      <c r="F123" s="23">
        <v>0.0</v>
      </c>
      <c r="G123" s="23">
        <v>0.0</v>
      </c>
      <c r="H123" s="23">
        <v>0.0</v>
      </c>
      <c r="I123" s="23">
        <v>0.0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100.0</v>
      </c>
      <c r="P123" s="30">
        <f t="shared" si="3"/>
        <v>0</v>
      </c>
    </row>
    <row r="124">
      <c r="B124" s="366" t="s">
        <v>32</v>
      </c>
      <c r="C124" s="64">
        <f>SUM(C9:C118)</f>
        <v>1824.69</v>
      </c>
      <c r="E124" s="64">
        <f t="shared" ref="E124:F124" si="55">SUM(E6:E122)</f>
        <v>9388</v>
      </c>
      <c r="F124" s="30">
        <f t="shared" si="55"/>
        <v>49168.71</v>
      </c>
      <c r="G124" s="64">
        <f t="shared" ref="G124:N124" si="56">SUM(G2:G122)</f>
        <v>11173</v>
      </c>
      <c r="H124" s="30">
        <f t="shared" si="56"/>
        <v>53800.932</v>
      </c>
      <c r="I124" s="133">
        <f t="shared" si="56"/>
        <v>13616</v>
      </c>
      <c r="J124" s="30">
        <f t="shared" si="56"/>
        <v>60256.038</v>
      </c>
      <c r="K124" s="133">
        <f t="shared" si="56"/>
        <v>16993</v>
      </c>
      <c r="L124" s="30">
        <f t="shared" si="56"/>
        <v>72262.084</v>
      </c>
      <c r="M124" s="133">
        <f t="shared" si="56"/>
        <v>17450</v>
      </c>
      <c r="N124" s="30">
        <f t="shared" si="56"/>
        <v>74135.114</v>
      </c>
      <c r="O124" s="133">
        <f t="shared" ref="O124:P124" si="57">SUM(O2:O123)</f>
        <v>18625</v>
      </c>
      <c r="P124" s="30">
        <f t="shared" si="57"/>
        <v>73770.638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9.78"/>
    <col customWidth="1" min="2" max="2" width="29.89"/>
    <col customWidth="1" min="4" max="4" width="13.78"/>
    <col customWidth="1" min="5" max="5" width="9.11"/>
    <col customWidth="1" min="6" max="6" width="12.44"/>
    <col customWidth="1" min="7" max="7" width="13.56"/>
    <col customWidth="1" min="8" max="8" width="5.44"/>
    <col customWidth="1" min="9" max="9" width="10.89"/>
    <col customWidth="1" min="10" max="10" width="12.33"/>
    <col customWidth="1" min="12" max="12" width="11.22"/>
    <col customWidth="1" min="13" max="13" width="6.0"/>
    <col customWidth="1" min="15" max="15" width="11.11"/>
    <col customWidth="1" min="56" max="56" width="12.0"/>
    <col customWidth="1" min="57" max="57" width="12.22"/>
    <col customWidth="1" min="74" max="74" width="10.11"/>
    <col customWidth="1" min="75" max="75" width="10.56"/>
    <col customWidth="1" min="77" max="77" width="11.56"/>
  </cols>
  <sheetData>
    <row r="1">
      <c r="A1" s="368" t="s">
        <v>850</v>
      </c>
      <c r="B1" s="368" t="s">
        <v>574</v>
      </c>
      <c r="C1" s="369" t="s">
        <v>851</v>
      </c>
      <c r="D1" s="369" t="s">
        <v>852</v>
      </c>
      <c r="E1" s="370" t="s">
        <v>853</v>
      </c>
      <c r="F1" s="370" t="s">
        <v>575</v>
      </c>
      <c r="G1" s="370" t="s">
        <v>854</v>
      </c>
      <c r="H1" s="371"/>
      <c r="I1" s="285" t="s">
        <v>401</v>
      </c>
      <c r="J1" s="285" t="s">
        <v>855</v>
      </c>
      <c r="K1" s="285" t="s">
        <v>856</v>
      </c>
      <c r="L1" s="285" t="s">
        <v>857</v>
      </c>
      <c r="N1" s="285" t="s">
        <v>578</v>
      </c>
      <c r="O1" s="285" t="s">
        <v>29</v>
      </c>
      <c r="P1" s="285" t="s">
        <v>856</v>
      </c>
      <c r="Q1" s="285" t="s">
        <v>857</v>
      </c>
      <c r="S1" s="285" t="s">
        <v>858</v>
      </c>
      <c r="T1" s="285" t="s">
        <v>29</v>
      </c>
      <c r="U1" s="285" t="s">
        <v>856</v>
      </c>
      <c r="V1" s="285" t="s">
        <v>857</v>
      </c>
      <c r="X1" s="285" t="s">
        <v>404</v>
      </c>
      <c r="Y1" s="285" t="s">
        <v>859</v>
      </c>
      <c r="Z1" s="285" t="s">
        <v>856</v>
      </c>
      <c r="AA1" s="285" t="s">
        <v>860</v>
      </c>
      <c r="AC1" s="285" t="s">
        <v>405</v>
      </c>
      <c r="AD1" s="285" t="s">
        <v>859</v>
      </c>
      <c r="AE1" s="285" t="s">
        <v>856</v>
      </c>
      <c r="AF1" s="285" t="s">
        <v>860</v>
      </c>
      <c r="AH1" s="285" t="s">
        <v>406</v>
      </c>
      <c r="AI1" s="285" t="s">
        <v>859</v>
      </c>
      <c r="AJ1" s="285" t="s">
        <v>856</v>
      </c>
      <c r="AK1" s="285" t="s">
        <v>860</v>
      </c>
      <c r="AL1" s="285"/>
      <c r="AM1" s="285" t="s">
        <v>407</v>
      </c>
      <c r="AN1" s="285" t="s">
        <v>859</v>
      </c>
      <c r="AO1" s="285" t="s">
        <v>856</v>
      </c>
      <c r="AP1" s="285" t="s">
        <v>860</v>
      </c>
      <c r="AR1" s="285" t="s">
        <v>408</v>
      </c>
      <c r="AS1" s="285" t="s">
        <v>859</v>
      </c>
      <c r="AT1" s="285" t="s">
        <v>856</v>
      </c>
      <c r="AU1" s="285" t="s">
        <v>860</v>
      </c>
      <c r="AW1" s="285" t="s">
        <v>585</v>
      </c>
      <c r="AX1" s="285" t="s">
        <v>859</v>
      </c>
      <c r="AY1" s="285" t="s">
        <v>856</v>
      </c>
      <c r="AZ1" s="285" t="s">
        <v>860</v>
      </c>
      <c r="BB1" s="285" t="s">
        <v>586</v>
      </c>
      <c r="BC1" s="285" t="s">
        <v>859</v>
      </c>
      <c r="BD1" s="285" t="s">
        <v>856</v>
      </c>
      <c r="BE1" s="285" t="s">
        <v>860</v>
      </c>
      <c r="BG1" s="285" t="s">
        <v>861</v>
      </c>
      <c r="BH1" s="285" t="s">
        <v>859</v>
      </c>
      <c r="BI1" s="285" t="s">
        <v>856</v>
      </c>
      <c r="BJ1" s="285" t="s">
        <v>860</v>
      </c>
      <c r="BL1" s="285" t="s">
        <v>862</v>
      </c>
      <c r="BM1" s="285" t="s">
        <v>859</v>
      </c>
      <c r="BN1" s="285" t="s">
        <v>856</v>
      </c>
      <c r="BO1" s="285" t="s">
        <v>860</v>
      </c>
      <c r="BQ1" s="285" t="s">
        <v>401</v>
      </c>
      <c r="BR1" s="285" t="s">
        <v>859</v>
      </c>
      <c r="BS1" s="285" t="s">
        <v>856</v>
      </c>
      <c r="BT1" s="285" t="s">
        <v>860</v>
      </c>
      <c r="BV1" s="372">
        <v>44562.0</v>
      </c>
      <c r="BW1" s="285" t="s">
        <v>859</v>
      </c>
      <c r="BX1" s="285" t="s">
        <v>856</v>
      </c>
      <c r="BY1" s="285" t="s">
        <v>860</v>
      </c>
      <c r="CA1" s="372">
        <v>44593.0</v>
      </c>
      <c r="CB1" s="285" t="s">
        <v>859</v>
      </c>
      <c r="CC1" s="285" t="s">
        <v>856</v>
      </c>
      <c r="CD1" s="285" t="s">
        <v>860</v>
      </c>
      <c r="CF1" s="372">
        <v>44621.0</v>
      </c>
      <c r="CG1" s="285" t="s">
        <v>859</v>
      </c>
      <c r="CH1" s="285" t="s">
        <v>856</v>
      </c>
      <c r="CI1" s="285" t="s">
        <v>860</v>
      </c>
    </row>
    <row r="2">
      <c r="A2" s="373" t="s">
        <v>863</v>
      </c>
      <c r="B2" s="373" t="s">
        <v>864</v>
      </c>
      <c r="C2" s="374">
        <v>0.0</v>
      </c>
      <c r="D2" s="374">
        <v>0.0</v>
      </c>
      <c r="E2" s="375">
        <v>0.0</v>
      </c>
      <c r="F2" s="375">
        <v>3.38</v>
      </c>
      <c r="G2" s="375">
        <v>0.0</v>
      </c>
      <c r="H2" s="376"/>
      <c r="I2" s="293">
        <v>0.0</v>
      </c>
      <c r="J2" s="293">
        <v>0.0</v>
      </c>
      <c r="K2" s="293">
        <v>0.0</v>
      </c>
      <c r="L2" s="293">
        <v>0.0</v>
      </c>
      <c r="M2" s="377"/>
      <c r="N2" s="293">
        <v>0.0</v>
      </c>
      <c r="O2" s="293">
        <v>0.0</v>
      </c>
      <c r="P2" s="293">
        <v>0.0</v>
      </c>
      <c r="Q2" s="293">
        <v>0.0</v>
      </c>
      <c r="R2" s="377"/>
      <c r="S2" s="293">
        <v>200.0</v>
      </c>
      <c r="T2" s="378">
        <f t="shared" ref="T2:T6" si="1">S2*F2</f>
        <v>676</v>
      </c>
      <c r="U2" s="293">
        <v>0.0</v>
      </c>
      <c r="V2" s="378">
        <f t="shared" ref="V2:V6" si="2">U2*F2</f>
        <v>0</v>
      </c>
      <c r="W2" s="377"/>
      <c r="X2" s="293">
        <v>200.0</v>
      </c>
      <c r="Y2" s="378">
        <f t="shared" ref="Y2:Y6" si="3">X2*F2</f>
        <v>676</v>
      </c>
      <c r="Z2" s="293">
        <v>0.0</v>
      </c>
      <c r="AA2" s="30">
        <f t="shared" ref="AA2:AA6" si="4">Z2*F2</f>
        <v>0</v>
      </c>
      <c r="AC2" s="231">
        <v>113.0</v>
      </c>
      <c r="AD2" s="30">
        <f t="shared" ref="AD2:AD6" si="5">AC2*F2</f>
        <v>381.94</v>
      </c>
      <c r="AE2" s="231">
        <v>47.0</v>
      </c>
      <c r="AF2" s="30">
        <f t="shared" ref="AF2:AF6" si="6">AE2*F2</f>
        <v>158.86</v>
      </c>
      <c r="AH2" s="231">
        <v>86.0</v>
      </c>
      <c r="AI2" s="30">
        <f t="shared" ref="AI2:AI6" si="7">AH2*F2</f>
        <v>290.68</v>
      </c>
      <c r="AJ2" s="231">
        <v>45.0</v>
      </c>
      <c r="AK2" s="30">
        <f t="shared" ref="AK2:AK6" si="8">AJ2*F2</f>
        <v>152.1</v>
      </c>
      <c r="AL2" s="30"/>
      <c r="AM2" s="23">
        <v>86.0</v>
      </c>
      <c r="AN2" s="30">
        <f t="shared" ref="AN2:AN6" si="9">AM2*F2</f>
        <v>290.68</v>
      </c>
      <c r="AO2" s="23">
        <v>43.0</v>
      </c>
      <c r="AP2" s="30">
        <f t="shared" ref="AP2:AP6" si="10">AO2*F2</f>
        <v>145.34</v>
      </c>
      <c r="AR2" s="231">
        <v>79.0</v>
      </c>
      <c r="AS2" s="30">
        <f t="shared" ref="AS2:AS6" si="11">AR2*F2</f>
        <v>267.02</v>
      </c>
      <c r="AT2" s="231">
        <v>44.0</v>
      </c>
      <c r="AU2" s="30">
        <f t="shared" ref="AU2:AU6" si="12">AT2*F2</f>
        <v>148.72</v>
      </c>
      <c r="AW2" s="231">
        <v>78.0</v>
      </c>
      <c r="AX2" s="30">
        <f t="shared" ref="AX2:AX6" si="13">AW2*F2</f>
        <v>263.64</v>
      </c>
      <c r="AY2" s="231">
        <v>37.0</v>
      </c>
      <c r="AZ2" s="30">
        <f t="shared" ref="AZ2:AZ6" si="14">AY2*F2</f>
        <v>125.06</v>
      </c>
      <c r="BB2" s="231">
        <v>65.0</v>
      </c>
      <c r="BC2" s="24">
        <f t="shared" ref="BC2:BC9" si="15">BB2*F2</f>
        <v>219.7</v>
      </c>
      <c r="BD2" s="231">
        <v>43.0</v>
      </c>
      <c r="BE2" s="30">
        <f t="shared" ref="BE2:BE9" si="16">BD2*F2</f>
        <v>145.34</v>
      </c>
      <c r="BG2" s="23">
        <v>62.0</v>
      </c>
      <c r="BH2" s="30">
        <f t="shared" ref="BH2:BH9" si="17">BG2*F2</f>
        <v>209.56</v>
      </c>
      <c r="BI2" s="23">
        <v>42.0</v>
      </c>
      <c r="BJ2" s="30">
        <f t="shared" ref="BJ2:BJ9" si="18">BI2*F2</f>
        <v>141.96</v>
      </c>
      <c r="BL2" s="379">
        <v>61.0</v>
      </c>
      <c r="BM2" s="30">
        <f t="shared" ref="BM2:BM38" si="19">BL2*F2</f>
        <v>206.18</v>
      </c>
      <c r="BN2" s="379">
        <v>39.0</v>
      </c>
      <c r="BO2" s="30">
        <f t="shared" ref="BO2:BO38" si="20">BN2*F2</f>
        <v>131.82</v>
      </c>
      <c r="BQ2" s="231">
        <v>61.0</v>
      </c>
      <c r="BR2" s="30">
        <f t="shared" ref="BR2:BR41" si="21">BQ2*F2</f>
        <v>206.18</v>
      </c>
      <c r="BS2" s="231">
        <v>32.0</v>
      </c>
      <c r="BT2" s="30">
        <f t="shared" ref="BT2:BT41" si="22">BS2*F2</f>
        <v>108.16</v>
      </c>
      <c r="BV2" s="231">
        <v>61.0</v>
      </c>
      <c r="BW2" s="30">
        <f t="shared" ref="BW2:BW41" si="23">BV2*F2</f>
        <v>206.18</v>
      </c>
      <c r="BX2" s="231">
        <v>26.0</v>
      </c>
      <c r="BY2" s="30">
        <f t="shared" ref="BY2:BY41" si="24">BX2*F2</f>
        <v>87.88</v>
      </c>
      <c r="BZ2" s="231"/>
      <c r="CA2" s="231">
        <v>61.0</v>
      </c>
      <c r="CB2" s="380">
        <f t="shared" ref="CB2:CB82" si="25">CA2*F2</f>
        <v>206.18</v>
      </c>
      <c r="CC2" s="231">
        <v>26.0</v>
      </c>
      <c r="CD2" s="30">
        <f t="shared" ref="CD2:CD205" si="26">CC2*F2</f>
        <v>87.88</v>
      </c>
    </row>
    <row r="3">
      <c r="A3" s="381" t="s">
        <v>865</v>
      </c>
      <c r="B3" s="381" t="s">
        <v>866</v>
      </c>
      <c r="C3" s="382">
        <v>93.0</v>
      </c>
      <c r="D3" s="382">
        <v>0.0</v>
      </c>
      <c r="E3" s="383">
        <f t="shared" ref="E3:E4" si="27">SUM(C3:D3)</f>
        <v>93</v>
      </c>
      <c r="F3" s="384">
        <v>2.21</v>
      </c>
      <c r="G3" s="383">
        <f t="shared" ref="G3:G4" si="28">E3*F3</f>
        <v>205.53</v>
      </c>
      <c r="H3" s="376"/>
      <c r="I3" s="293">
        <v>90.0</v>
      </c>
      <c r="J3" s="378">
        <f t="shared" ref="J3:J4" si="29">I3*F3</f>
        <v>198.9</v>
      </c>
      <c r="K3" s="385">
        <v>0.0</v>
      </c>
      <c r="L3" s="378">
        <f t="shared" ref="L3:L4" si="30">K3*F3</f>
        <v>0</v>
      </c>
      <c r="M3" s="377"/>
      <c r="N3" s="293">
        <v>90.0</v>
      </c>
      <c r="O3" s="378">
        <f t="shared" ref="O3:O4" si="31">N3*F3</f>
        <v>198.9</v>
      </c>
      <c r="P3" s="293">
        <v>0.0</v>
      </c>
      <c r="Q3" s="378">
        <f t="shared" ref="Q3:Q4" si="32">SUM(P3*F3)</f>
        <v>0</v>
      </c>
      <c r="R3" s="377"/>
      <c r="S3" s="293">
        <v>90.0</v>
      </c>
      <c r="T3" s="378">
        <f t="shared" si="1"/>
        <v>198.9</v>
      </c>
      <c r="U3" s="293">
        <v>0.0</v>
      </c>
      <c r="V3" s="378">
        <f t="shared" si="2"/>
        <v>0</v>
      </c>
      <c r="W3" s="377"/>
      <c r="X3" s="293">
        <v>90.0</v>
      </c>
      <c r="Y3" s="378">
        <f t="shared" si="3"/>
        <v>198.9</v>
      </c>
      <c r="Z3" s="293">
        <v>0.0</v>
      </c>
      <c r="AA3" s="30">
        <f t="shared" si="4"/>
        <v>0</v>
      </c>
      <c r="AC3" s="231">
        <v>90.0</v>
      </c>
      <c r="AD3" s="30">
        <f t="shared" si="5"/>
        <v>198.9</v>
      </c>
      <c r="AE3" s="231">
        <v>0.0</v>
      </c>
      <c r="AF3" s="30">
        <f t="shared" si="6"/>
        <v>0</v>
      </c>
      <c r="AH3" s="231">
        <v>90.0</v>
      </c>
      <c r="AI3" s="30">
        <f t="shared" si="7"/>
        <v>198.9</v>
      </c>
      <c r="AJ3" s="231">
        <v>0.0</v>
      </c>
      <c r="AK3" s="30">
        <f t="shared" si="8"/>
        <v>0</v>
      </c>
      <c r="AL3" s="30"/>
      <c r="AM3" s="23">
        <v>90.0</v>
      </c>
      <c r="AN3" s="30">
        <f t="shared" si="9"/>
        <v>198.9</v>
      </c>
      <c r="AO3" s="23">
        <v>0.0</v>
      </c>
      <c r="AP3" s="30">
        <f t="shared" si="10"/>
        <v>0</v>
      </c>
      <c r="AR3" s="231">
        <v>90.0</v>
      </c>
      <c r="AS3" s="30">
        <f t="shared" si="11"/>
        <v>198.9</v>
      </c>
      <c r="AT3" s="231">
        <v>0.0</v>
      </c>
      <c r="AU3" s="30">
        <f t="shared" si="12"/>
        <v>0</v>
      </c>
      <c r="AW3" s="231">
        <v>90.0</v>
      </c>
      <c r="AX3" s="30">
        <f t="shared" si="13"/>
        <v>198.9</v>
      </c>
      <c r="AY3" s="231">
        <v>0.0</v>
      </c>
      <c r="AZ3" s="30">
        <f t="shared" si="14"/>
        <v>0</v>
      </c>
      <c r="BB3" s="231">
        <v>90.0</v>
      </c>
      <c r="BC3" s="24">
        <f t="shared" si="15"/>
        <v>198.9</v>
      </c>
      <c r="BD3" s="231">
        <v>0.0</v>
      </c>
      <c r="BE3" s="30">
        <f t="shared" si="16"/>
        <v>0</v>
      </c>
      <c r="BG3" s="231">
        <v>90.0</v>
      </c>
      <c r="BH3" s="30">
        <f t="shared" si="17"/>
        <v>198.9</v>
      </c>
      <c r="BI3" s="231">
        <v>0.0</v>
      </c>
      <c r="BJ3" s="30">
        <f t="shared" si="18"/>
        <v>0</v>
      </c>
      <c r="BL3" s="379">
        <v>90.0</v>
      </c>
      <c r="BM3" s="30">
        <f t="shared" si="19"/>
        <v>198.9</v>
      </c>
      <c r="BN3" s="379">
        <v>0.0</v>
      </c>
      <c r="BO3" s="30">
        <f t="shared" si="20"/>
        <v>0</v>
      </c>
      <c r="BQ3" s="231">
        <v>90.0</v>
      </c>
      <c r="BR3" s="30">
        <f t="shared" si="21"/>
        <v>198.9</v>
      </c>
      <c r="BS3" s="231">
        <v>0.0</v>
      </c>
      <c r="BT3" s="30">
        <f t="shared" si="22"/>
        <v>0</v>
      </c>
      <c r="BV3" s="231">
        <v>90.0</v>
      </c>
      <c r="BW3" s="30">
        <f t="shared" si="23"/>
        <v>198.9</v>
      </c>
      <c r="BX3" s="231">
        <v>0.0</v>
      </c>
      <c r="BY3" s="30">
        <f t="shared" si="24"/>
        <v>0</v>
      </c>
      <c r="BZ3" s="231"/>
      <c r="CA3" s="231">
        <v>90.0</v>
      </c>
      <c r="CB3" s="380">
        <f t="shared" si="25"/>
        <v>198.9</v>
      </c>
      <c r="CC3" s="231">
        <v>0.0</v>
      </c>
      <c r="CD3" s="30">
        <f t="shared" si="26"/>
        <v>0</v>
      </c>
    </row>
    <row r="4">
      <c r="A4" s="373" t="s">
        <v>867</v>
      </c>
      <c r="B4" s="373" t="s">
        <v>868</v>
      </c>
      <c r="C4" s="374">
        <v>18.0</v>
      </c>
      <c r="D4" s="374">
        <v>150.0</v>
      </c>
      <c r="E4" s="386">
        <f t="shared" si="27"/>
        <v>168</v>
      </c>
      <c r="F4" s="375">
        <v>14.4</v>
      </c>
      <c r="G4" s="386">
        <f t="shared" si="28"/>
        <v>2419.2</v>
      </c>
      <c r="H4" s="376"/>
      <c r="I4" s="293">
        <v>0.0</v>
      </c>
      <c r="J4" s="378">
        <f t="shared" si="29"/>
        <v>0</v>
      </c>
      <c r="K4" s="385">
        <v>92.0</v>
      </c>
      <c r="L4" s="378">
        <f t="shared" si="30"/>
        <v>1324.8</v>
      </c>
      <c r="M4" s="377"/>
      <c r="N4" s="293">
        <v>0.0</v>
      </c>
      <c r="O4" s="378">
        <f t="shared" si="31"/>
        <v>0</v>
      </c>
      <c r="P4" s="293">
        <v>107.0</v>
      </c>
      <c r="Q4" s="378">
        <f t="shared" si="32"/>
        <v>1540.8</v>
      </c>
      <c r="R4" s="377"/>
      <c r="S4" s="231">
        <v>0.0</v>
      </c>
      <c r="T4" s="378">
        <f t="shared" si="1"/>
        <v>0</v>
      </c>
      <c r="U4" s="231">
        <v>91.0</v>
      </c>
      <c r="V4" s="378">
        <f t="shared" si="2"/>
        <v>1310.4</v>
      </c>
      <c r="W4" s="377"/>
      <c r="X4" s="293">
        <v>0.0</v>
      </c>
      <c r="Y4" s="378">
        <f t="shared" si="3"/>
        <v>0</v>
      </c>
      <c r="Z4" s="293">
        <v>79.0</v>
      </c>
      <c r="AA4" s="30">
        <f t="shared" si="4"/>
        <v>1137.6</v>
      </c>
      <c r="AC4" s="231">
        <v>0.0</v>
      </c>
      <c r="AD4" s="30">
        <f t="shared" si="5"/>
        <v>0</v>
      </c>
      <c r="AE4" s="231">
        <v>73.0</v>
      </c>
      <c r="AF4" s="30">
        <f t="shared" si="6"/>
        <v>1051.2</v>
      </c>
      <c r="AH4" s="231">
        <v>0.0</v>
      </c>
      <c r="AI4" s="30">
        <f t="shared" si="7"/>
        <v>0</v>
      </c>
      <c r="AJ4" s="231">
        <v>55.0</v>
      </c>
      <c r="AK4" s="30">
        <f t="shared" si="8"/>
        <v>792</v>
      </c>
      <c r="AL4" s="30"/>
      <c r="AM4" s="23">
        <v>0.0</v>
      </c>
      <c r="AN4" s="30">
        <f t="shared" si="9"/>
        <v>0</v>
      </c>
      <c r="AO4" s="23">
        <v>54.0</v>
      </c>
      <c r="AP4" s="30">
        <f t="shared" si="10"/>
        <v>777.6</v>
      </c>
      <c r="AR4" s="231">
        <v>7.0</v>
      </c>
      <c r="AS4" s="30">
        <f t="shared" si="11"/>
        <v>100.8</v>
      </c>
      <c r="AT4" s="231">
        <v>44.0</v>
      </c>
      <c r="AU4" s="30">
        <f t="shared" si="12"/>
        <v>633.6</v>
      </c>
      <c r="AW4" s="231">
        <v>5.0</v>
      </c>
      <c r="AX4" s="30">
        <f t="shared" si="13"/>
        <v>72</v>
      </c>
      <c r="AY4" s="231">
        <v>45.0</v>
      </c>
      <c r="AZ4" s="30">
        <f t="shared" si="14"/>
        <v>648</v>
      </c>
      <c r="BB4" s="231">
        <v>1.0</v>
      </c>
      <c r="BC4" s="24">
        <f t="shared" si="15"/>
        <v>14.4</v>
      </c>
      <c r="BD4" s="231">
        <v>45.0</v>
      </c>
      <c r="BE4" s="30">
        <f t="shared" si="16"/>
        <v>648</v>
      </c>
      <c r="BG4" s="231">
        <v>42.0</v>
      </c>
      <c r="BH4" s="30">
        <f t="shared" si="17"/>
        <v>604.8</v>
      </c>
      <c r="BI4" s="231">
        <v>32.0</v>
      </c>
      <c r="BJ4" s="30">
        <f t="shared" si="18"/>
        <v>460.8</v>
      </c>
      <c r="BL4" s="379">
        <v>13.0</v>
      </c>
      <c r="BM4" s="30">
        <f t="shared" si="19"/>
        <v>187.2</v>
      </c>
      <c r="BN4" s="379">
        <v>10.0</v>
      </c>
      <c r="BO4" s="30">
        <f t="shared" si="20"/>
        <v>144</v>
      </c>
      <c r="BQ4" s="231">
        <v>10.0</v>
      </c>
      <c r="BR4" s="30">
        <f t="shared" si="21"/>
        <v>144</v>
      </c>
      <c r="BS4" s="231">
        <v>8.0</v>
      </c>
      <c r="BT4" s="30">
        <f t="shared" si="22"/>
        <v>115.2</v>
      </c>
      <c r="BV4" s="231">
        <v>0.0</v>
      </c>
      <c r="BW4" s="30">
        <f t="shared" si="23"/>
        <v>0</v>
      </c>
      <c r="BX4" s="231">
        <v>14.0</v>
      </c>
      <c r="BY4" s="30">
        <f t="shared" si="24"/>
        <v>201.6</v>
      </c>
      <c r="BZ4" s="231"/>
      <c r="CA4" s="231">
        <v>75.0</v>
      </c>
      <c r="CB4" s="380">
        <f t="shared" si="25"/>
        <v>1080</v>
      </c>
      <c r="CC4" s="231">
        <v>13.0</v>
      </c>
      <c r="CD4" s="30">
        <f t="shared" si="26"/>
        <v>187.2</v>
      </c>
    </row>
    <row r="5">
      <c r="A5" s="381" t="s">
        <v>867</v>
      </c>
      <c r="B5" s="381" t="s">
        <v>869</v>
      </c>
      <c r="C5" s="382">
        <v>0.0</v>
      </c>
      <c r="D5" s="382">
        <v>0.0</v>
      </c>
      <c r="E5" s="384">
        <v>0.0</v>
      </c>
      <c r="F5" s="387">
        <v>3.28</v>
      </c>
      <c r="G5" s="384">
        <v>0.0</v>
      </c>
      <c r="H5" s="376"/>
      <c r="I5" s="388">
        <v>0.0</v>
      </c>
      <c r="J5" s="388">
        <v>0.0</v>
      </c>
      <c r="K5" s="385">
        <v>0.0</v>
      </c>
      <c r="L5" s="389">
        <v>0.0</v>
      </c>
      <c r="M5" s="390"/>
      <c r="N5" s="388">
        <v>0.0</v>
      </c>
      <c r="O5" s="388">
        <v>0.0</v>
      </c>
      <c r="P5" s="385">
        <v>0.0</v>
      </c>
      <c r="Q5" s="389">
        <v>0.0</v>
      </c>
      <c r="R5" s="390"/>
      <c r="S5" s="388">
        <v>0.0</v>
      </c>
      <c r="T5" s="391">
        <f t="shared" si="1"/>
        <v>0</v>
      </c>
      <c r="U5" s="385">
        <v>0.0</v>
      </c>
      <c r="V5" s="391">
        <f t="shared" si="2"/>
        <v>0</v>
      </c>
      <c r="W5" s="377"/>
      <c r="X5" s="293">
        <v>600.0</v>
      </c>
      <c r="Y5" s="378">
        <f t="shared" si="3"/>
        <v>1968</v>
      </c>
      <c r="Z5" s="293">
        <v>0.0</v>
      </c>
      <c r="AA5" s="30">
        <f t="shared" si="4"/>
        <v>0</v>
      </c>
      <c r="AC5" s="231">
        <v>65.0</v>
      </c>
      <c r="AD5" s="30">
        <f t="shared" si="5"/>
        <v>213.2</v>
      </c>
      <c r="AE5" s="231">
        <v>291.0</v>
      </c>
      <c r="AF5" s="30">
        <f t="shared" si="6"/>
        <v>954.48</v>
      </c>
      <c r="AH5" s="231">
        <v>143.0</v>
      </c>
      <c r="AI5" s="30">
        <f t="shared" si="7"/>
        <v>469.04</v>
      </c>
      <c r="AJ5" s="231">
        <v>256.0</v>
      </c>
      <c r="AK5" s="30">
        <f t="shared" si="8"/>
        <v>839.68</v>
      </c>
      <c r="AL5" s="30"/>
      <c r="AM5" s="23">
        <v>133.0</v>
      </c>
      <c r="AN5" s="30">
        <f t="shared" si="9"/>
        <v>436.24</v>
      </c>
      <c r="AO5" s="23">
        <v>251.0</v>
      </c>
      <c r="AP5" s="30">
        <f t="shared" si="10"/>
        <v>823.28</v>
      </c>
      <c r="AR5" s="231">
        <v>127.0</v>
      </c>
      <c r="AS5" s="30">
        <f t="shared" si="11"/>
        <v>416.56</v>
      </c>
      <c r="AT5" s="231">
        <v>235.0</v>
      </c>
      <c r="AU5" s="30">
        <f t="shared" si="12"/>
        <v>770.8</v>
      </c>
      <c r="AW5" s="231">
        <v>118.0</v>
      </c>
      <c r="AX5" s="30">
        <f t="shared" si="13"/>
        <v>387.04</v>
      </c>
      <c r="AY5" s="231">
        <v>215.0</v>
      </c>
      <c r="AZ5" s="30">
        <f t="shared" si="14"/>
        <v>705.2</v>
      </c>
      <c r="BB5" s="231">
        <v>89.0</v>
      </c>
      <c r="BC5" s="24">
        <f t="shared" si="15"/>
        <v>291.92</v>
      </c>
      <c r="BD5" s="231">
        <v>224.0</v>
      </c>
      <c r="BE5" s="30">
        <f t="shared" si="16"/>
        <v>734.72</v>
      </c>
      <c r="BG5" s="231">
        <v>84.0</v>
      </c>
      <c r="BH5" s="30">
        <f t="shared" si="17"/>
        <v>275.52</v>
      </c>
      <c r="BI5" s="231">
        <v>211.0</v>
      </c>
      <c r="BJ5" s="30">
        <f t="shared" si="18"/>
        <v>692.08</v>
      </c>
      <c r="BL5" s="379">
        <v>88.0</v>
      </c>
      <c r="BM5" s="30">
        <f t="shared" si="19"/>
        <v>288.64</v>
      </c>
      <c r="BN5" s="379">
        <v>187.0</v>
      </c>
      <c r="BO5" s="30">
        <f t="shared" si="20"/>
        <v>613.36</v>
      </c>
      <c r="BQ5" s="231">
        <v>83.0</v>
      </c>
      <c r="BR5" s="30">
        <f t="shared" si="21"/>
        <v>272.24</v>
      </c>
      <c r="BS5" s="231">
        <v>160.0</v>
      </c>
      <c r="BT5" s="30">
        <f t="shared" si="22"/>
        <v>524.8</v>
      </c>
      <c r="BV5" s="231">
        <v>78.0</v>
      </c>
      <c r="BW5" s="30">
        <f t="shared" si="23"/>
        <v>255.84</v>
      </c>
      <c r="BX5" s="231">
        <v>139.0</v>
      </c>
      <c r="BY5" s="30">
        <f t="shared" si="24"/>
        <v>455.92</v>
      </c>
      <c r="BZ5" s="231"/>
      <c r="CA5" s="231">
        <v>13.0</v>
      </c>
      <c r="CB5" s="380">
        <f t="shared" si="25"/>
        <v>42.64</v>
      </c>
      <c r="CC5" s="231">
        <v>132.0</v>
      </c>
      <c r="CD5" s="30">
        <f t="shared" si="26"/>
        <v>432.96</v>
      </c>
    </row>
    <row r="6">
      <c r="A6" s="373" t="s">
        <v>870</v>
      </c>
      <c r="B6" s="373" t="s">
        <v>871</v>
      </c>
      <c r="C6" s="374">
        <v>54.0</v>
      </c>
      <c r="D6" s="374">
        <v>16.0</v>
      </c>
      <c r="E6" s="386">
        <f>SUM(C6:D6)</f>
        <v>70</v>
      </c>
      <c r="F6" s="392">
        <v>5.9619667</v>
      </c>
      <c r="G6" s="386">
        <f>E6*F6</f>
        <v>417.337669</v>
      </c>
      <c r="H6" s="376"/>
      <c r="I6" s="293">
        <v>54.0</v>
      </c>
      <c r="J6" s="378">
        <f>I6*F6</f>
        <v>321.9462018</v>
      </c>
      <c r="K6" s="385">
        <v>15.0</v>
      </c>
      <c r="L6" s="378">
        <f>K6*F6</f>
        <v>89.4295005</v>
      </c>
      <c r="M6" s="377"/>
      <c r="N6" s="293">
        <v>54.0</v>
      </c>
      <c r="O6" s="378">
        <f>N6*F6</f>
        <v>321.9462018</v>
      </c>
      <c r="P6" s="293">
        <v>15.0</v>
      </c>
      <c r="Q6" s="378">
        <f>SUM(P6*F6)</f>
        <v>89.4295005</v>
      </c>
      <c r="R6" s="377"/>
      <c r="S6" s="231">
        <v>0.0</v>
      </c>
      <c r="T6" s="378">
        <f t="shared" si="1"/>
        <v>0</v>
      </c>
      <c r="U6" s="231">
        <v>15.0</v>
      </c>
      <c r="V6" s="378">
        <f t="shared" si="2"/>
        <v>89.4295005</v>
      </c>
      <c r="W6" s="377"/>
      <c r="X6" s="231">
        <v>0.0</v>
      </c>
      <c r="Y6" s="378">
        <f t="shared" si="3"/>
        <v>0</v>
      </c>
      <c r="Z6" s="231">
        <v>15.0</v>
      </c>
      <c r="AA6" s="30">
        <f t="shared" si="4"/>
        <v>89.4295005</v>
      </c>
      <c r="AC6" s="231">
        <v>0.0</v>
      </c>
      <c r="AD6" s="30">
        <f t="shared" si="5"/>
        <v>0</v>
      </c>
      <c r="AE6" s="231">
        <v>15.0</v>
      </c>
      <c r="AF6" s="30">
        <f t="shared" si="6"/>
        <v>89.4295005</v>
      </c>
      <c r="AH6" s="231">
        <v>6.0</v>
      </c>
      <c r="AI6" s="30">
        <f t="shared" si="7"/>
        <v>35.7718002</v>
      </c>
      <c r="AJ6" s="231">
        <v>9.0</v>
      </c>
      <c r="AK6" s="30">
        <f t="shared" si="8"/>
        <v>53.6577003</v>
      </c>
      <c r="AL6" s="30"/>
      <c r="AM6" s="23">
        <v>6.0</v>
      </c>
      <c r="AN6" s="30">
        <f t="shared" si="9"/>
        <v>35.7718002</v>
      </c>
      <c r="AO6" s="23">
        <v>9.0</v>
      </c>
      <c r="AP6" s="30">
        <f t="shared" si="10"/>
        <v>53.6577003</v>
      </c>
      <c r="AR6" s="231">
        <v>6.0</v>
      </c>
      <c r="AS6" s="30">
        <f t="shared" si="11"/>
        <v>35.7718002</v>
      </c>
      <c r="AT6" s="231">
        <v>9.0</v>
      </c>
      <c r="AU6" s="30">
        <f t="shared" si="12"/>
        <v>53.6577003</v>
      </c>
      <c r="AW6" s="231">
        <v>11.0</v>
      </c>
      <c r="AX6" s="30">
        <f t="shared" si="13"/>
        <v>65.5816337</v>
      </c>
      <c r="AY6" s="231">
        <v>3.0</v>
      </c>
      <c r="AZ6" s="30">
        <f t="shared" si="14"/>
        <v>17.8859001</v>
      </c>
      <c r="BB6" s="231">
        <v>11.0</v>
      </c>
      <c r="BC6" s="24">
        <f t="shared" si="15"/>
        <v>65.5816337</v>
      </c>
      <c r="BD6" s="231">
        <v>3.0</v>
      </c>
      <c r="BE6" s="30">
        <f t="shared" si="16"/>
        <v>17.8859001</v>
      </c>
      <c r="BG6" s="231">
        <v>13.0</v>
      </c>
      <c r="BH6" s="30">
        <f t="shared" si="17"/>
        <v>77.5055671</v>
      </c>
      <c r="BI6" s="231">
        <v>1.0</v>
      </c>
      <c r="BJ6" s="30">
        <f t="shared" si="18"/>
        <v>5.9619667</v>
      </c>
      <c r="BL6" s="379">
        <v>13.0</v>
      </c>
      <c r="BM6" s="30">
        <f t="shared" si="19"/>
        <v>77.5055671</v>
      </c>
      <c r="BN6" s="379">
        <v>1.0</v>
      </c>
      <c r="BO6" s="30">
        <f t="shared" si="20"/>
        <v>5.9619667</v>
      </c>
      <c r="BQ6" s="231">
        <v>13.0</v>
      </c>
      <c r="BR6" s="30">
        <f t="shared" si="21"/>
        <v>77.5055671</v>
      </c>
      <c r="BS6" s="231">
        <v>1.0</v>
      </c>
      <c r="BT6" s="30">
        <f t="shared" si="22"/>
        <v>5.9619667</v>
      </c>
      <c r="BV6" s="231">
        <v>13.0</v>
      </c>
      <c r="BW6" s="30">
        <f t="shared" si="23"/>
        <v>77.5055671</v>
      </c>
      <c r="BX6" s="231">
        <v>1.0</v>
      </c>
      <c r="BY6" s="30">
        <f t="shared" si="24"/>
        <v>5.9619667</v>
      </c>
      <c r="BZ6" s="231"/>
      <c r="CA6" s="231">
        <v>0.0</v>
      </c>
      <c r="CB6" s="380">
        <f t="shared" si="25"/>
        <v>0</v>
      </c>
      <c r="CC6" s="231">
        <v>1.0</v>
      </c>
      <c r="CD6" s="30">
        <f t="shared" si="26"/>
        <v>5.9619667</v>
      </c>
    </row>
    <row r="7">
      <c r="A7" s="381" t="s">
        <v>872</v>
      </c>
      <c r="B7" s="393" t="s">
        <v>873</v>
      </c>
      <c r="C7" s="382">
        <v>0.0</v>
      </c>
      <c r="D7" s="382">
        <v>0.0</v>
      </c>
      <c r="E7" s="384">
        <v>0.0</v>
      </c>
      <c r="F7" s="387">
        <v>6.9</v>
      </c>
      <c r="G7" s="384">
        <v>0.0</v>
      </c>
      <c r="H7" s="376"/>
      <c r="I7" s="293"/>
      <c r="J7" s="378"/>
      <c r="K7" s="385"/>
      <c r="L7" s="378"/>
      <c r="M7" s="377"/>
      <c r="N7" s="293"/>
      <c r="O7" s="378"/>
      <c r="P7" s="293"/>
      <c r="Q7" s="378"/>
      <c r="R7" s="377"/>
      <c r="S7" s="231"/>
      <c r="T7" s="378"/>
      <c r="U7" s="231"/>
      <c r="V7" s="378"/>
      <c r="W7" s="377"/>
      <c r="X7" s="231"/>
      <c r="Y7" s="378"/>
      <c r="Z7" s="231"/>
      <c r="AA7" s="30"/>
      <c r="AC7" s="231"/>
      <c r="AD7" s="30"/>
      <c r="AE7" s="231"/>
      <c r="AF7" s="30"/>
      <c r="AH7" s="231"/>
      <c r="AI7" s="30"/>
      <c r="AJ7" s="231"/>
      <c r="AK7" s="30"/>
      <c r="AL7" s="30"/>
      <c r="AM7" s="23"/>
      <c r="AN7" s="30"/>
      <c r="AO7" s="23"/>
      <c r="AP7" s="30"/>
      <c r="AR7" s="231"/>
      <c r="AS7" s="30"/>
      <c r="AT7" s="231"/>
      <c r="AU7" s="30"/>
      <c r="AW7" s="23"/>
      <c r="AX7" s="30"/>
      <c r="AY7" s="23"/>
      <c r="AZ7" s="30"/>
      <c r="BB7" s="231">
        <v>165.0</v>
      </c>
      <c r="BC7" s="24">
        <f t="shared" si="15"/>
        <v>1138.5</v>
      </c>
      <c r="BD7" s="231">
        <v>0.0</v>
      </c>
      <c r="BE7" s="30">
        <f t="shared" si="16"/>
        <v>0</v>
      </c>
      <c r="BG7" s="231">
        <v>84.0</v>
      </c>
      <c r="BH7" s="30">
        <f t="shared" si="17"/>
        <v>579.6</v>
      </c>
      <c r="BI7" s="231">
        <v>98.0</v>
      </c>
      <c r="BJ7" s="30">
        <f t="shared" si="18"/>
        <v>676.2</v>
      </c>
      <c r="BL7" s="379">
        <v>75.0</v>
      </c>
      <c r="BM7" s="30">
        <f t="shared" si="19"/>
        <v>517.5</v>
      </c>
      <c r="BN7" s="379">
        <v>94.0</v>
      </c>
      <c r="BO7" s="30">
        <f t="shared" si="20"/>
        <v>648.6</v>
      </c>
      <c r="BQ7" s="231">
        <v>74.0</v>
      </c>
      <c r="BR7" s="30">
        <f t="shared" si="21"/>
        <v>510.6</v>
      </c>
      <c r="BS7" s="231">
        <v>84.0</v>
      </c>
      <c r="BT7" s="30">
        <f t="shared" si="22"/>
        <v>579.6</v>
      </c>
      <c r="BV7" s="231">
        <v>31.0</v>
      </c>
      <c r="BW7" s="30">
        <f t="shared" si="23"/>
        <v>213.9</v>
      </c>
      <c r="BX7" s="231">
        <v>78.0</v>
      </c>
      <c r="BY7" s="30">
        <f t="shared" si="24"/>
        <v>538.2</v>
      </c>
      <c r="CA7" s="23">
        <v>28.0</v>
      </c>
      <c r="CB7" s="380">
        <f t="shared" si="25"/>
        <v>193.2</v>
      </c>
      <c r="CC7" s="23">
        <v>78.0</v>
      </c>
      <c r="CD7" s="30">
        <f t="shared" si="26"/>
        <v>538.2</v>
      </c>
    </row>
    <row r="8">
      <c r="A8" s="373" t="s">
        <v>874</v>
      </c>
      <c r="B8" s="373" t="s">
        <v>875</v>
      </c>
      <c r="C8" s="374">
        <v>0.0</v>
      </c>
      <c r="D8" s="374">
        <v>6.0</v>
      </c>
      <c r="E8" s="386">
        <f>SUM(C8:D8)</f>
        <v>6</v>
      </c>
      <c r="F8" s="392">
        <v>9.70504</v>
      </c>
      <c r="G8" s="386">
        <f>E8*F8</f>
        <v>58.23024</v>
      </c>
      <c r="H8" s="376"/>
      <c r="I8" s="293">
        <v>0.0</v>
      </c>
      <c r="J8" s="378">
        <f>I8*F8</f>
        <v>0</v>
      </c>
      <c r="K8" s="385">
        <v>6.0</v>
      </c>
      <c r="L8" s="378">
        <f>K8*F8</f>
        <v>58.23024</v>
      </c>
      <c r="M8" s="377"/>
      <c r="N8" s="293">
        <v>0.0</v>
      </c>
      <c r="O8" s="378">
        <f>N8*F8</f>
        <v>0</v>
      </c>
      <c r="P8" s="293">
        <v>6.0</v>
      </c>
      <c r="Q8" s="378">
        <f>SUM(P8*F8)</f>
        <v>58.23024</v>
      </c>
      <c r="R8" s="377"/>
      <c r="S8" s="231">
        <v>0.0</v>
      </c>
      <c r="T8" s="378">
        <f>S8*F8</f>
        <v>0</v>
      </c>
      <c r="U8" s="231">
        <v>6.0</v>
      </c>
      <c r="V8" s="378">
        <f>U8*F8</f>
        <v>58.23024</v>
      </c>
      <c r="W8" s="377"/>
      <c r="X8" s="231">
        <v>0.0</v>
      </c>
      <c r="Y8" s="378">
        <f>X8*F8</f>
        <v>0</v>
      </c>
      <c r="Z8" s="231">
        <v>6.0</v>
      </c>
      <c r="AA8" s="30">
        <f>Z8*F8</f>
        <v>58.23024</v>
      </c>
      <c r="AC8" s="231">
        <v>0.0</v>
      </c>
      <c r="AD8" s="30">
        <f>AC8*F8</f>
        <v>0</v>
      </c>
      <c r="AE8" s="231">
        <v>6.0</v>
      </c>
      <c r="AF8" s="30">
        <f>AE8*F8</f>
        <v>58.23024</v>
      </c>
      <c r="AH8" s="231">
        <v>0.0</v>
      </c>
      <c r="AI8" s="30">
        <f>AH8*F8</f>
        <v>0</v>
      </c>
      <c r="AJ8" s="231">
        <v>6.0</v>
      </c>
      <c r="AK8" s="30">
        <f>AJ8*F8</f>
        <v>58.23024</v>
      </c>
      <c r="AL8" s="30"/>
      <c r="AM8" s="23">
        <v>0.0</v>
      </c>
      <c r="AN8" s="30">
        <f>AM8*F8</f>
        <v>0</v>
      </c>
      <c r="AO8" s="23">
        <v>6.0</v>
      </c>
      <c r="AP8" s="30">
        <f>AO8*F8</f>
        <v>58.23024</v>
      </c>
      <c r="AR8" s="231">
        <v>0.0</v>
      </c>
      <c r="AS8" s="30">
        <f>AR8*F8</f>
        <v>0</v>
      </c>
      <c r="AT8" s="231">
        <v>6.0</v>
      </c>
      <c r="AU8" s="30">
        <f>AT8*F8</f>
        <v>58.23024</v>
      </c>
      <c r="AW8" s="23">
        <v>0.0</v>
      </c>
      <c r="AX8" s="30">
        <f>AW8*F8</f>
        <v>0</v>
      </c>
      <c r="AY8" s="23">
        <v>6.0</v>
      </c>
      <c r="AZ8" s="30">
        <f>AY8*F8</f>
        <v>58.23024</v>
      </c>
      <c r="BB8" s="231">
        <v>0.0</v>
      </c>
      <c r="BC8" s="24">
        <f t="shared" si="15"/>
        <v>0</v>
      </c>
      <c r="BD8" s="231">
        <v>6.0</v>
      </c>
      <c r="BE8" s="30">
        <f t="shared" si="16"/>
        <v>58.23024</v>
      </c>
      <c r="BG8" s="23">
        <v>0.0</v>
      </c>
      <c r="BH8" s="30">
        <f t="shared" si="17"/>
        <v>0</v>
      </c>
      <c r="BI8" s="23">
        <v>0.0</v>
      </c>
      <c r="BJ8" s="30">
        <f t="shared" si="18"/>
        <v>0</v>
      </c>
      <c r="BL8" s="23">
        <v>0.0</v>
      </c>
      <c r="BM8" s="30">
        <f t="shared" si="19"/>
        <v>0</v>
      </c>
      <c r="BN8" s="23">
        <v>0.0</v>
      </c>
      <c r="BO8" s="30">
        <f t="shared" si="20"/>
        <v>0</v>
      </c>
      <c r="BQ8" s="231">
        <v>0.0</v>
      </c>
      <c r="BR8" s="30">
        <f t="shared" si="21"/>
        <v>0</v>
      </c>
      <c r="BS8" s="231">
        <v>9.0</v>
      </c>
      <c r="BT8" s="30">
        <f t="shared" si="22"/>
        <v>87.34536</v>
      </c>
      <c r="BV8" s="231">
        <v>0.0</v>
      </c>
      <c r="BW8" s="30">
        <f t="shared" si="23"/>
        <v>0</v>
      </c>
      <c r="BX8" s="231">
        <v>9.0</v>
      </c>
      <c r="BY8" s="30">
        <f t="shared" si="24"/>
        <v>87.34536</v>
      </c>
      <c r="CA8" s="23">
        <v>0.0</v>
      </c>
      <c r="CB8" s="380">
        <f t="shared" si="25"/>
        <v>0</v>
      </c>
      <c r="CC8" s="23">
        <v>9.0</v>
      </c>
      <c r="CD8" s="30">
        <f t="shared" si="26"/>
        <v>87.34536</v>
      </c>
    </row>
    <row r="9">
      <c r="A9" s="394" t="s">
        <v>876</v>
      </c>
      <c r="B9" s="394" t="s">
        <v>877</v>
      </c>
      <c r="C9" s="382">
        <v>0.0</v>
      </c>
      <c r="D9" s="382">
        <v>0.0</v>
      </c>
      <c r="E9" s="382">
        <v>0.0</v>
      </c>
      <c r="F9" s="387">
        <v>4.12</v>
      </c>
      <c r="G9" s="384"/>
      <c r="H9" s="376"/>
      <c r="I9" s="293"/>
      <c r="J9" s="293"/>
      <c r="K9" s="293"/>
      <c r="L9" s="293"/>
      <c r="M9" s="377"/>
      <c r="N9" s="293"/>
      <c r="O9" s="293"/>
      <c r="P9" s="293"/>
      <c r="Q9" s="293"/>
      <c r="R9" s="377"/>
      <c r="S9" s="293"/>
      <c r="T9" s="378"/>
      <c r="U9" s="293"/>
      <c r="V9" s="378"/>
      <c r="W9" s="377"/>
      <c r="X9" s="231"/>
      <c r="Y9" s="378"/>
      <c r="Z9" s="231"/>
      <c r="AA9" s="30"/>
      <c r="AC9" s="231"/>
      <c r="AD9" s="30"/>
      <c r="AE9" s="231"/>
      <c r="AF9" s="30"/>
      <c r="AH9" s="231"/>
      <c r="AI9" s="30"/>
      <c r="AJ9" s="231"/>
      <c r="AK9" s="30"/>
      <c r="AL9" s="30"/>
      <c r="AM9" s="23"/>
      <c r="AN9" s="30"/>
      <c r="AO9" s="23"/>
      <c r="AP9" s="30"/>
      <c r="AR9" s="231"/>
      <c r="AS9" s="30"/>
      <c r="AT9" s="231"/>
      <c r="AU9" s="30"/>
      <c r="AW9" s="231"/>
      <c r="AX9" s="30"/>
      <c r="AY9" s="231"/>
      <c r="AZ9" s="30"/>
      <c r="BB9" s="231">
        <v>293.0</v>
      </c>
      <c r="BC9" s="24">
        <f t="shared" si="15"/>
        <v>1207.16</v>
      </c>
      <c r="BD9" s="231">
        <v>97.0</v>
      </c>
      <c r="BE9" s="30">
        <f t="shared" si="16"/>
        <v>399.64</v>
      </c>
      <c r="BG9" s="231">
        <v>171.0</v>
      </c>
      <c r="BH9" s="30">
        <f t="shared" si="17"/>
        <v>704.52</v>
      </c>
      <c r="BI9" s="231">
        <v>95.0</v>
      </c>
      <c r="BJ9" s="30">
        <f t="shared" si="18"/>
        <v>391.4</v>
      </c>
      <c r="BL9" s="379">
        <v>150.0</v>
      </c>
      <c r="BM9" s="30">
        <f t="shared" si="19"/>
        <v>618</v>
      </c>
      <c r="BN9" s="379">
        <v>96.0</v>
      </c>
      <c r="BO9" s="30">
        <f t="shared" si="20"/>
        <v>395.52</v>
      </c>
      <c r="BQ9" s="231">
        <v>147.0</v>
      </c>
      <c r="BR9" s="30">
        <f t="shared" si="21"/>
        <v>605.64</v>
      </c>
      <c r="BS9" s="231">
        <v>64.0</v>
      </c>
      <c r="BT9" s="30">
        <f t="shared" si="22"/>
        <v>263.68</v>
      </c>
      <c r="BV9" s="231">
        <v>141.0</v>
      </c>
      <c r="BW9" s="30">
        <f t="shared" si="23"/>
        <v>580.92</v>
      </c>
      <c r="BX9" s="231">
        <v>51.0</v>
      </c>
      <c r="BY9" s="30">
        <f t="shared" si="24"/>
        <v>210.12</v>
      </c>
      <c r="CA9" s="231">
        <v>132.0</v>
      </c>
      <c r="CB9" s="380">
        <f t="shared" si="25"/>
        <v>543.84</v>
      </c>
      <c r="CC9" s="23">
        <v>48.0</v>
      </c>
      <c r="CD9" s="30">
        <f t="shared" si="26"/>
        <v>197.76</v>
      </c>
    </row>
    <row r="10">
      <c r="A10" s="395" t="s">
        <v>878</v>
      </c>
      <c r="B10" s="395" t="s">
        <v>879</v>
      </c>
      <c r="C10" s="374">
        <v>0.0</v>
      </c>
      <c r="D10" s="374">
        <v>0.0</v>
      </c>
      <c r="E10" s="374">
        <v>0.0</v>
      </c>
      <c r="F10" s="392">
        <v>4.95</v>
      </c>
      <c r="G10" s="375"/>
      <c r="H10" s="376"/>
      <c r="I10" s="293"/>
      <c r="J10" s="293"/>
      <c r="K10" s="293"/>
      <c r="L10" s="293"/>
      <c r="M10" s="377"/>
      <c r="N10" s="293"/>
      <c r="O10" s="293"/>
      <c r="P10" s="293"/>
      <c r="Q10" s="293"/>
      <c r="R10" s="377"/>
      <c r="S10" s="293"/>
      <c r="T10" s="378"/>
      <c r="U10" s="293"/>
      <c r="V10" s="378"/>
      <c r="W10" s="377"/>
      <c r="X10" s="231"/>
      <c r="Y10" s="378"/>
      <c r="Z10" s="231"/>
      <c r="AA10" s="30"/>
      <c r="AC10" s="231"/>
      <c r="AD10" s="30"/>
      <c r="AE10" s="231"/>
      <c r="AF10" s="30"/>
      <c r="AH10" s="231"/>
      <c r="AI10" s="30"/>
      <c r="AJ10" s="231"/>
      <c r="AK10" s="30"/>
      <c r="AL10" s="30"/>
      <c r="AM10" s="23"/>
      <c r="AN10" s="30"/>
      <c r="AO10" s="23"/>
      <c r="AP10" s="30"/>
      <c r="AR10" s="231"/>
      <c r="AS10" s="30"/>
      <c r="AT10" s="231"/>
      <c r="AU10" s="30"/>
      <c r="AW10" s="231"/>
      <c r="AX10" s="30"/>
      <c r="AY10" s="231"/>
      <c r="AZ10" s="30"/>
      <c r="BB10" s="231"/>
      <c r="BC10" s="24"/>
      <c r="BD10" s="231"/>
      <c r="BE10" s="30"/>
      <c r="BG10" s="231"/>
      <c r="BH10" s="30"/>
      <c r="BI10" s="231"/>
      <c r="BJ10" s="30"/>
      <c r="BL10" s="379">
        <v>0.0</v>
      </c>
      <c r="BM10" s="30">
        <f t="shared" si="19"/>
        <v>0</v>
      </c>
      <c r="BN10" s="379">
        <v>0.0</v>
      </c>
      <c r="BO10" s="30">
        <f t="shared" si="20"/>
        <v>0</v>
      </c>
      <c r="BQ10" s="231">
        <v>0.0</v>
      </c>
      <c r="BR10" s="30">
        <f t="shared" si="21"/>
        <v>0</v>
      </c>
      <c r="BS10" s="231">
        <v>0.0</v>
      </c>
      <c r="BT10" s="30">
        <f t="shared" si="22"/>
        <v>0</v>
      </c>
      <c r="BV10" s="231">
        <v>0.0</v>
      </c>
      <c r="BW10" s="30">
        <f t="shared" si="23"/>
        <v>0</v>
      </c>
      <c r="BX10" s="231">
        <v>0.0</v>
      </c>
      <c r="BY10" s="30">
        <f t="shared" si="24"/>
        <v>0</v>
      </c>
      <c r="CA10" s="231">
        <v>80.0</v>
      </c>
      <c r="CB10" s="380">
        <f t="shared" si="25"/>
        <v>396</v>
      </c>
      <c r="CC10" s="23">
        <v>50.0</v>
      </c>
      <c r="CD10" s="30">
        <f t="shared" si="26"/>
        <v>247.5</v>
      </c>
    </row>
    <row r="11">
      <c r="A11" s="396" t="s">
        <v>878</v>
      </c>
      <c r="B11" s="396" t="s">
        <v>880</v>
      </c>
      <c r="C11" s="382">
        <v>0.0</v>
      </c>
      <c r="D11" s="382">
        <v>0.0</v>
      </c>
      <c r="E11" s="382">
        <v>0.0</v>
      </c>
      <c r="F11" s="387">
        <v>1.35</v>
      </c>
      <c r="G11" s="384"/>
      <c r="H11" s="376"/>
      <c r="I11" s="293"/>
      <c r="J11" s="293"/>
      <c r="K11" s="293"/>
      <c r="L11" s="293"/>
      <c r="M11" s="377"/>
      <c r="N11" s="293"/>
      <c r="O11" s="293"/>
      <c r="P11" s="293"/>
      <c r="Q11" s="293"/>
      <c r="R11" s="377"/>
      <c r="S11" s="293"/>
      <c r="T11" s="378"/>
      <c r="U11" s="293"/>
      <c r="V11" s="378"/>
      <c r="W11" s="377"/>
      <c r="X11" s="231"/>
      <c r="Y11" s="378"/>
      <c r="Z11" s="231"/>
      <c r="AA11" s="30"/>
      <c r="AC11" s="231"/>
      <c r="AD11" s="30"/>
      <c r="AE11" s="231"/>
      <c r="AF11" s="30"/>
      <c r="AH11" s="231"/>
      <c r="AI11" s="30"/>
      <c r="AJ11" s="231"/>
      <c r="AK11" s="30"/>
      <c r="AL11" s="30"/>
      <c r="AM11" s="23"/>
      <c r="AN11" s="30"/>
      <c r="AO11" s="23"/>
      <c r="AP11" s="30"/>
      <c r="AR11" s="231"/>
      <c r="AS11" s="30"/>
      <c r="AT11" s="231"/>
      <c r="AU11" s="30"/>
      <c r="AW11" s="231"/>
      <c r="AX11" s="30"/>
      <c r="AY11" s="231"/>
      <c r="AZ11" s="30"/>
      <c r="BB11" s="231"/>
      <c r="BC11" s="24"/>
      <c r="BD11" s="231"/>
      <c r="BE11" s="30"/>
      <c r="BG11" s="231"/>
      <c r="BH11" s="30"/>
      <c r="BI11" s="231"/>
      <c r="BJ11" s="30"/>
      <c r="BL11" s="379">
        <v>0.0</v>
      </c>
      <c r="BM11" s="30">
        <f t="shared" si="19"/>
        <v>0</v>
      </c>
      <c r="BN11" s="379">
        <v>0.0</v>
      </c>
      <c r="BO11" s="30">
        <f t="shared" si="20"/>
        <v>0</v>
      </c>
      <c r="BQ11" s="231">
        <v>300.0</v>
      </c>
      <c r="BR11" s="30">
        <f t="shared" si="21"/>
        <v>405</v>
      </c>
      <c r="BS11" s="231">
        <v>0.0</v>
      </c>
      <c r="BT11" s="30">
        <f t="shared" si="22"/>
        <v>0</v>
      </c>
      <c r="BV11" s="231">
        <v>300.0</v>
      </c>
      <c r="BW11" s="30">
        <f t="shared" si="23"/>
        <v>405</v>
      </c>
      <c r="BX11" s="231">
        <v>0.0</v>
      </c>
      <c r="BY11" s="30">
        <f t="shared" si="24"/>
        <v>0</v>
      </c>
      <c r="CA11" s="231">
        <v>1.0</v>
      </c>
      <c r="CB11" s="380">
        <f t="shared" si="25"/>
        <v>1.35</v>
      </c>
      <c r="CC11" s="23">
        <v>176.0</v>
      </c>
      <c r="CD11" s="30">
        <f t="shared" si="26"/>
        <v>237.6</v>
      </c>
    </row>
    <row r="12">
      <c r="A12" s="373" t="s">
        <v>737</v>
      </c>
      <c r="B12" s="397" t="s">
        <v>881</v>
      </c>
      <c r="C12" s="374">
        <v>0.0</v>
      </c>
      <c r="D12" s="374">
        <v>0.0</v>
      </c>
      <c r="E12" s="375">
        <v>0.0</v>
      </c>
      <c r="F12" s="392">
        <v>4.189</v>
      </c>
      <c r="G12" s="375">
        <v>0.0</v>
      </c>
      <c r="H12" s="376"/>
      <c r="I12" s="293">
        <v>0.0</v>
      </c>
      <c r="J12" s="293">
        <v>0.0</v>
      </c>
      <c r="K12" s="293">
        <v>0.0</v>
      </c>
      <c r="L12" s="293">
        <v>0.0</v>
      </c>
      <c r="M12" s="377"/>
      <c r="N12" s="293">
        <v>0.0</v>
      </c>
      <c r="O12" s="293">
        <v>0.0</v>
      </c>
      <c r="P12" s="293">
        <v>0.0</v>
      </c>
      <c r="Q12" s="293">
        <v>0.0</v>
      </c>
      <c r="R12" s="377"/>
      <c r="S12" s="293">
        <v>400.0</v>
      </c>
      <c r="T12" s="378">
        <f>S12*F12</f>
        <v>1675.6</v>
      </c>
      <c r="U12" s="293">
        <v>0.0</v>
      </c>
      <c r="V12" s="378">
        <f>U12*F12</f>
        <v>0</v>
      </c>
      <c r="W12" s="377"/>
      <c r="X12" s="231">
        <v>200.0</v>
      </c>
      <c r="Y12" s="378">
        <f>X12*F12</f>
        <v>837.8</v>
      </c>
      <c r="Z12" s="231">
        <v>200.0</v>
      </c>
      <c r="AA12" s="30">
        <f>Z12*F12</f>
        <v>837.8</v>
      </c>
      <c r="AC12" s="231">
        <v>78.0</v>
      </c>
      <c r="AD12" s="30">
        <f>AC12*F12</f>
        <v>326.742</v>
      </c>
      <c r="AE12" s="231">
        <v>195.0</v>
      </c>
      <c r="AF12" s="30">
        <f>AE12*F12</f>
        <v>816.855</v>
      </c>
      <c r="AH12" s="231">
        <v>54.0</v>
      </c>
      <c r="AI12" s="30">
        <f t="shared" ref="AI12:AI16" si="33">AH12*F12</f>
        <v>226.206</v>
      </c>
      <c r="AJ12" s="231">
        <v>185.0</v>
      </c>
      <c r="AK12" s="30">
        <f t="shared" ref="AK12:AK16" si="34">AJ12*F12</f>
        <v>774.965</v>
      </c>
      <c r="AL12" s="30"/>
      <c r="AM12" s="23">
        <v>21.0</v>
      </c>
      <c r="AN12" s="30">
        <f t="shared" ref="AN12:AN16" si="35">AM12*F12</f>
        <v>87.969</v>
      </c>
      <c r="AO12" s="23">
        <v>180.0</v>
      </c>
      <c r="AP12" s="30">
        <f t="shared" ref="AP12:AP16" si="36">AO12*F12</f>
        <v>754.02</v>
      </c>
      <c r="AR12" s="231">
        <v>21.0</v>
      </c>
      <c r="AS12" s="30">
        <f t="shared" ref="AS12:AS16" si="37">AR12*F12</f>
        <v>87.969</v>
      </c>
      <c r="AT12" s="231">
        <v>184.0</v>
      </c>
      <c r="AU12" s="30">
        <f t="shared" ref="AU12:AU16" si="38">AT12*F12</f>
        <v>770.776</v>
      </c>
      <c r="AW12" s="231">
        <v>18.0</v>
      </c>
      <c r="AX12" s="30">
        <f t="shared" ref="AX12:AX16" si="39">AW12*F12</f>
        <v>75.402</v>
      </c>
      <c r="AY12" s="231">
        <v>181.0</v>
      </c>
      <c r="AZ12" s="30">
        <f t="shared" ref="AZ12:AZ16" si="40">AY12*F12</f>
        <v>758.209</v>
      </c>
      <c r="BB12" s="231">
        <v>15.0</v>
      </c>
      <c r="BC12" s="24">
        <f t="shared" ref="BC12:BC16" si="41">BB12*F12</f>
        <v>62.835</v>
      </c>
      <c r="BD12" s="231">
        <v>179.0</v>
      </c>
      <c r="BE12" s="30">
        <f t="shared" ref="BE12:BE16" si="42">BD12*F12</f>
        <v>749.831</v>
      </c>
      <c r="BG12" s="231">
        <v>11.0</v>
      </c>
      <c r="BH12" s="30">
        <f t="shared" ref="BH12:BH18" si="43">BG12*F12</f>
        <v>46.079</v>
      </c>
      <c r="BI12" s="231">
        <v>178.0</v>
      </c>
      <c r="BJ12" s="30">
        <f t="shared" ref="BJ12:BJ18" si="44">BI12*F12</f>
        <v>745.642</v>
      </c>
      <c r="BL12" s="379">
        <v>36.0</v>
      </c>
      <c r="BM12" s="30">
        <f t="shared" si="19"/>
        <v>150.804</v>
      </c>
      <c r="BN12" s="379">
        <v>152.0</v>
      </c>
      <c r="BO12" s="30">
        <f t="shared" si="20"/>
        <v>636.728</v>
      </c>
      <c r="BQ12" s="231">
        <v>36.0</v>
      </c>
      <c r="BR12" s="30">
        <f t="shared" si="21"/>
        <v>150.804</v>
      </c>
      <c r="BS12" s="231">
        <v>150.0</v>
      </c>
      <c r="BT12" s="30">
        <f t="shared" si="22"/>
        <v>628.35</v>
      </c>
      <c r="BV12" s="231">
        <v>35.0</v>
      </c>
      <c r="BW12" s="30">
        <f t="shared" si="23"/>
        <v>146.615</v>
      </c>
      <c r="BX12" s="231">
        <v>149.0</v>
      </c>
      <c r="BY12" s="30">
        <f t="shared" si="24"/>
        <v>624.161</v>
      </c>
      <c r="CA12" s="231">
        <v>35.0</v>
      </c>
      <c r="CB12" s="380">
        <f t="shared" si="25"/>
        <v>146.615</v>
      </c>
      <c r="CC12" s="23">
        <v>149.0</v>
      </c>
      <c r="CD12" s="30">
        <f t="shared" si="26"/>
        <v>624.161</v>
      </c>
    </row>
    <row r="13">
      <c r="A13" s="381" t="s">
        <v>882</v>
      </c>
      <c r="B13" s="381" t="s">
        <v>883</v>
      </c>
      <c r="C13" s="382">
        <v>0.0</v>
      </c>
      <c r="D13" s="382">
        <v>0.0</v>
      </c>
      <c r="E13" s="384">
        <v>0.0</v>
      </c>
      <c r="F13" s="387">
        <v>0.0</v>
      </c>
      <c r="G13" s="384">
        <v>0.0</v>
      </c>
      <c r="H13" s="376"/>
      <c r="I13" s="293">
        <v>0.0</v>
      </c>
      <c r="J13" s="293">
        <v>0.0</v>
      </c>
      <c r="K13" s="293">
        <v>0.0</v>
      </c>
      <c r="L13" s="293">
        <v>0.0</v>
      </c>
      <c r="M13" s="377"/>
      <c r="N13" s="293">
        <v>0.0</v>
      </c>
      <c r="O13" s="293">
        <v>0.0</v>
      </c>
      <c r="P13" s="293">
        <v>0.0</v>
      </c>
      <c r="Q13" s="293">
        <v>0.0</v>
      </c>
      <c r="R13" s="377"/>
      <c r="S13" s="231"/>
      <c r="T13" s="378"/>
      <c r="U13" s="293"/>
      <c r="V13" s="378"/>
      <c r="W13" s="377"/>
      <c r="X13" s="293">
        <v>0.0</v>
      </c>
      <c r="Y13" s="293">
        <v>0.0</v>
      </c>
      <c r="Z13" s="293">
        <v>0.0</v>
      </c>
      <c r="AA13" s="293">
        <v>0.0</v>
      </c>
      <c r="AC13" s="293">
        <v>0.0</v>
      </c>
      <c r="AD13" s="293">
        <v>0.0</v>
      </c>
      <c r="AE13" s="293">
        <v>0.0</v>
      </c>
      <c r="AF13" s="293">
        <v>0.0</v>
      </c>
      <c r="AH13" s="231">
        <v>104.0</v>
      </c>
      <c r="AI13" s="30">
        <f t="shared" si="33"/>
        <v>0</v>
      </c>
      <c r="AJ13" s="231">
        <v>98.0</v>
      </c>
      <c r="AK13" s="30">
        <f t="shared" si="34"/>
        <v>0</v>
      </c>
      <c r="AL13" s="30"/>
      <c r="AM13" s="23">
        <v>115.0</v>
      </c>
      <c r="AN13" s="30">
        <f t="shared" si="35"/>
        <v>0</v>
      </c>
      <c r="AO13" s="23">
        <v>97.0</v>
      </c>
      <c r="AP13" s="30">
        <f t="shared" si="36"/>
        <v>0</v>
      </c>
      <c r="AR13" s="231">
        <v>111.0</v>
      </c>
      <c r="AS13" s="30">
        <f t="shared" si="37"/>
        <v>0</v>
      </c>
      <c r="AT13" s="231">
        <v>99.0</v>
      </c>
      <c r="AU13" s="30">
        <f t="shared" si="38"/>
        <v>0</v>
      </c>
      <c r="AW13" s="231">
        <v>106.0</v>
      </c>
      <c r="AX13" s="30">
        <f t="shared" si="39"/>
        <v>0</v>
      </c>
      <c r="AY13" s="231">
        <v>97.0</v>
      </c>
      <c r="AZ13" s="30">
        <f t="shared" si="40"/>
        <v>0</v>
      </c>
      <c r="BB13" s="231">
        <v>104.0</v>
      </c>
      <c r="BC13" s="24">
        <f t="shared" si="41"/>
        <v>0</v>
      </c>
      <c r="BD13" s="231">
        <v>98.0</v>
      </c>
      <c r="BE13" s="30">
        <f t="shared" si="42"/>
        <v>0</v>
      </c>
      <c r="BG13" s="231">
        <v>10.0</v>
      </c>
      <c r="BH13" s="30">
        <f t="shared" si="43"/>
        <v>0</v>
      </c>
      <c r="BI13" s="231">
        <v>48.0</v>
      </c>
      <c r="BJ13" s="30">
        <f t="shared" si="44"/>
        <v>0</v>
      </c>
      <c r="BL13" s="379">
        <v>10.0</v>
      </c>
      <c r="BM13" s="30">
        <f t="shared" si="19"/>
        <v>0</v>
      </c>
      <c r="BN13" s="379">
        <v>43.0</v>
      </c>
      <c r="BO13" s="30">
        <f t="shared" si="20"/>
        <v>0</v>
      </c>
      <c r="BQ13" s="231">
        <v>4.0</v>
      </c>
      <c r="BR13" s="30">
        <f t="shared" si="21"/>
        <v>0</v>
      </c>
      <c r="BS13" s="231">
        <v>39.0</v>
      </c>
      <c r="BT13" s="30">
        <f t="shared" si="22"/>
        <v>0</v>
      </c>
      <c r="BV13" s="231">
        <v>3.0</v>
      </c>
      <c r="BW13" s="30">
        <f t="shared" si="23"/>
        <v>0</v>
      </c>
      <c r="BX13" s="231">
        <v>37.0</v>
      </c>
      <c r="BY13" s="30">
        <f t="shared" si="24"/>
        <v>0</v>
      </c>
      <c r="CA13" s="23">
        <v>0.0</v>
      </c>
      <c r="CB13" s="380">
        <f t="shared" si="25"/>
        <v>0</v>
      </c>
      <c r="CC13" s="23">
        <v>84.0</v>
      </c>
      <c r="CD13" s="30">
        <f t="shared" si="26"/>
        <v>0</v>
      </c>
    </row>
    <row r="14">
      <c r="A14" s="373" t="s">
        <v>882</v>
      </c>
      <c r="B14" s="373" t="s">
        <v>884</v>
      </c>
      <c r="C14" s="374">
        <v>67.0</v>
      </c>
      <c r="D14" s="374">
        <v>56.0</v>
      </c>
      <c r="E14" s="386">
        <f t="shared" ref="E14:E16" si="45">SUM(C14:D14)</f>
        <v>123</v>
      </c>
      <c r="F14" s="392">
        <v>3.1245</v>
      </c>
      <c r="G14" s="386">
        <f t="shared" ref="G14:G16" si="46">E14*F14</f>
        <v>384.3135</v>
      </c>
      <c r="H14" s="376"/>
      <c r="I14" s="293">
        <v>63.0</v>
      </c>
      <c r="J14" s="378">
        <f t="shared" ref="J14:J16" si="47">I14*F14</f>
        <v>196.8435</v>
      </c>
      <c r="K14" s="385">
        <v>48.0</v>
      </c>
      <c r="L14" s="378">
        <f t="shared" ref="L14:L16" si="48">K14*F14</f>
        <v>149.976</v>
      </c>
      <c r="M14" s="377"/>
      <c r="N14" s="293">
        <v>63.0</v>
      </c>
      <c r="O14" s="378">
        <f t="shared" ref="O14:O16" si="49">N14*F14</f>
        <v>196.8435</v>
      </c>
      <c r="P14" s="293">
        <v>50.0</v>
      </c>
      <c r="Q14" s="378">
        <f t="shared" ref="Q14:Q16" si="50">SUM(P14*F14)</f>
        <v>156.225</v>
      </c>
      <c r="R14" s="377"/>
      <c r="S14" s="231">
        <v>60.0</v>
      </c>
      <c r="T14" s="378">
        <f t="shared" ref="T14:T16" si="51">S14*F14</f>
        <v>187.47</v>
      </c>
      <c r="U14" s="293">
        <v>50.0</v>
      </c>
      <c r="V14" s="378">
        <f t="shared" ref="V14:V16" si="52">U14*F14</f>
        <v>156.225</v>
      </c>
      <c r="W14" s="377"/>
      <c r="X14" s="231">
        <v>58.0</v>
      </c>
      <c r="Y14" s="378">
        <f t="shared" ref="Y14:Y15" si="53">X14*F14</f>
        <v>181.221</v>
      </c>
      <c r="Z14" s="231">
        <v>54.0</v>
      </c>
      <c r="AA14" s="30">
        <f t="shared" ref="AA14:AA16" si="54">Z14*F14</f>
        <v>168.723</v>
      </c>
      <c r="AC14" s="231">
        <v>50.0</v>
      </c>
      <c r="AD14" s="30">
        <f t="shared" ref="AD14:AD16" si="55">AC14*F14</f>
        <v>156.225</v>
      </c>
      <c r="AE14" s="231">
        <v>53.0</v>
      </c>
      <c r="AF14" s="30">
        <f t="shared" ref="AF14:AF16" si="56">AE14*F14</f>
        <v>165.5985</v>
      </c>
      <c r="AH14" s="231">
        <v>20.0</v>
      </c>
      <c r="AI14" s="30">
        <f t="shared" si="33"/>
        <v>62.49</v>
      </c>
      <c r="AJ14" s="231">
        <v>53.0</v>
      </c>
      <c r="AK14" s="30">
        <f t="shared" si="34"/>
        <v>165.5985</v>
      </c>
      <c r="AL14" s="30"/>
      <c r="AM14" s="23">
        <v>19.0</v>
      </c>
      <c r="AN14" s="30">
        <f t="shared" si="35"/>
        <v>59.3655</v>
      </c>
      <c r="AO14" s="23">
        <v>53.0</v>
      </c>
      <c r="AP14" s="30">
        <f t="shared" si="36"/>
        <v>165.5985</v>
      </c>
      <c r="AR14" s="231">
        <v>19.0</v>
      </c>
      <c r="AS14" s="30">
        <f t="shared" si="37"/>
        <v>59.3655</v>
      </c>
      <c r="AT14" s="231">
        <v>52.0</v>
      </c>
      <c r="AU14" s="30">
        <f t="shared" si="38"/>
        <v>162.474</v>
      </c>
      <c r="AW14" s="231">
        <v>17.0</v>
      </c>
      <c r="AX14" s="30">
        <f t="shared" si="39"/>
        <v>53.1165</v>
      </c>
      <c r="AY14" s="231">
        <v>51.0</v>
      </c>
      <c r="AZ14" s="30">
        <f t="shared" si="40"/>
        <v>159.3495</v>
      </c>
      <c r="BB14" s="231">
        <v>11.0</v>
      </c>
      <c r="BC14" s="24">
        <f t="shared" si="41"/>
        <v>34.3695</v>
      </c>
      <c r="BD14" s="231">
        <v>48.0</v>
      </c>
      <c r="BE14" s="30">
        <f t="shared" si="42"/>
        <v>149.976</v>
      </c>
      <c r="BG14" s="231">
        <v>47.0</v>
      </c>
      <c r="BH14" s="30">
        <f t="shared" si="43"/>
        <v>146.8515</v>
      </c>
      <c r="BI14" s="231">
        <v>98.0</v>
      </c>
      <c r="BJ14" s="30">
        <f t="shared" si="44"/>
        <v>306.201</v>
      </c>
      <c r="BL14" s="379">
        <v>53.0</v>
      </c>
      <c r="BM14" s="30">
        <f t="shared" si="19"/>
        <v>165.5985</v>
      </c>
      <c r="BN14" s="379">
        <v>84.0</v>
      </c>
      <c r="BO14" s="30">
        <f t="shared" si="20"/>
        <v>262.458</v>
      </c>
      <c r="BQ14" s="231">
        <v>55.0</v>
      </c>
      <c r="BR14" s="30">
        <f t="shared" si="21"/>
        <v>171.8475</v>
      </c>
      <c r="BS14" s="231">
        <v>90.0</v>
      </c>
      <c r="BT14" s="30">
        <f t="shared" si="22"/>
        <v>281.205</v>
      </c>
      <c r="BV14" s="231">
        <v>55.0</v>
      </c>
      <c r="BW14" s="30">
        <f t="shared" si="23"/>
        <v>171.8475</v>
      </c>
      <c r="BX14" s="231">
        <v>86.0</v>
      </c>
      <c r="BY14" s="30">
        <f t="shared" si="24"/>
        <v>268.707</v>
      </c>
      <c r="CA14" s="231">
        <v>57.0</v>
      </c>
      <c r="CB14" s="380">
        <f t="shared" si="25"/>
        <v>178.0965</v>
      </c>
      <c r="CC14" s="23">
        <v>36.0</v>
      </c>
      <c r="CD14" s="30">
        <f t="shared" si="26"/>
        <v>112.482</v>
      </c>
    </row>
    <row r="15">
      <c r="A15" s="381" t="s">
        <v>885</v>
      </c>
      <c r="B15" s="381" t="s">
        <v>886</v>
      </c>
      <c r="C15" s="382">
        <v>1129.0</v>
      </c>
      <c r="D15" s="382">
        <v>300.0</v>
      </c>
      <c r="E15" s="383">
        <f t="shared" si="45"/>
        <v>1429</v>
      </c>
      <c r="F15" s="384">
        <v>0.63</v>
      </c>
      <c r="G15" s="383">
        <f t="shared" si="46"/>
        <v>900.27</v>
      </c>
      <c r="H15" s="376"/>
      <c r="I15" s="293">
        <v>35.0</v>
      </c>
      <c r="J15" s="378">
        <f t="shared" si="47"/>
        <v>22.05</v>
      </c>
      <c r="K15" s="385">
        <v>255.0</v>
      </c>
      <c r="L15" s="378">
        <f t="shared" si="48"/>
        <v>160.65</v>
      </c>
      <c r="M15" s="377"/>
      <c r="N15" s="293">
        <v>1017.0</v>
      </c>
      <c r="O15" s="378">
        <f t="shared" si="49"/>
        <v>640.71</v>
      </c>
      <c r="P15" s="293">
        <v>265.0</v>
      </c>
      <c r="Q15" s="378">
        <f t="shared" si="50"/>
        <v>166.95</v>
      </c>
      <c r="R15" s="377"/>
      <c r="S15" s="231">
        <v>375.0</v>
      </c>
      <c r="T15" s="378">
        <f t="shared" si="51"/>
        <v>236.25</v>
      </c>
      <c r="U15" s="231">
        <v>91.0</v>
      </c>
      <c r="V15" s="378">
        <f t="shared" si="52"/>
        <v>57.33</v>
      </c>
      <c r="W15" s="377"/>
      <c r="X15" s="231">
        <v>319.0</v>
      </c>
      <c r="Y15" s="378">
        <f t="shared" si="53"/>
        <v>200.97</v>
      </c>
      <c r="Z15" s="231">
        <v>99.0</v>
      </c>
      <c r="AA15" s="30">
        <f t="shared" si="54"/>
        <v>62.37</v>
      </c>
      <c r="AC15" s="231">
        <v>288.0</v>
      </c>
      <c r="AD15" s="30">
        <f t="shared" si="55"/>
        <v>181.44</v>
      </c>
      <c r="AE15" s="231">
        <v>99.0</v>
      </c>
      <c r="AF15" s="30">
        <f t="shared" si="56"/>
        <v>62.37</v>
      </c>
      <c r="AH15" s="231">
        <v>164.0</v>
      </c>
      <c r="AI15" s="30">
        <f t="shared" si="33"/>
        <v>103.32</v>
      </c>
      <c r="AJ15" s="231">
        <v>115.0</v>
      </c>
      <c r="AK15" s="30">
        <f t="shared" si="34"/>
        <v>72.45</v>
      </c>
      <c r="AL15" s="30"/>
      <c r="AM15" s="23">
        <v>164.0</v>
      </c>
      <c r="AN15" s="30">
        <f t="shared" si="35"/>
        <v>103.32</v>
      </c>
      <c r="AO15" s="23">
        <v>101.0</v>
      </c>
      <c r="AP15" s="30">
        <f t="shared" si="36"/>
        <v>63.63</v>
      </c>
      <c r="AR15" s="231">
        <v>164.0</v>
      </c>
      <c r="AS15" s="30">
        <f t="shared" si="37"/>
        <v>103.32</v>
      </c>
      <c r="AT15" s="231">
        <v>77.0</v>
      </c>
      <c r="AU15" s="30">
        <f t="shared" si="38"/>
        <v>48.51</v>
      </c>
      <c r="AW15" s="231">
        <v>164.0</v>
      </c>
      <c r="AX15" s="30">
        <f t="shared" si="39"/>
        <v>103.32</v>
      </c>
      <c r="AY15" s="231">
        <v>60.0</v>
      </c>
      <c r="AZ15" s="30">
        <f t="shared" si="40"/>
        <v>37.8</v>
      </c>
      <c r="BB15" s="231">
        <v>148.0</v>
      </c>
      <c r="BC15" s="24">
        <f t="shared" si="41"/>
        <v>93.24</v>
      </c>
      <c r="BD15" s="231">
        <v>50.0</v>
      </c>
      <c r="BE15" s="30">
        <f t="shared" si="42"/>
        <v>31.5</v>
      </c>
      <c r="BG15" s="231">
        <v>129.0</v>
      </c>
      <c r="BH15" s="30">
        <f t="shared" si="43"/>
        <v>81.27</v>
      </c>
      <c r="BI15" s="231">
        <v>51.0</v>
      </c>
      <c r="BJ15" s="30">
        <f t="shared" si="44"/>
        <v>32.13</v>
      </c>
      <c r="BL15" s="379">
        <v>87.0</v>
      </c>
      <c r="BM15" s="30">
        <f t="shared" si="19"/>
        <v>54.81</v>
      </c>
      <c r="BN15" s="379">
        <v>67.0</v>
      </c>
      <c r="BO15" s="30">
        <f t="shared" si="20"/>
        <v>42.21</v>
      </c>
      <c r="BQ15" s="231">
        <v>8.0</v>
      </c>
      <c r="BR15" s="30">
        <f t="shared" si="21"/>
        <v>5.04</v>
      </c>
      <c r="BS15" s="231">
        <v>73.0</v>
      </c>
      <c r="BT15" s="30">
        <f t="shared" si="22"/>
        <v>45.99</v>
      </c>
      <c r="BV15" s="231">
        <v>0.0</v>
      </c>
      <c r="BW15" s="30">
        <f t="shared" si="23"/>
        <v>0</v>
      </c>
      <c r="BX15" s="231">
        <v>27.0</v>
      </c>
      <c r="BY15" s="30">
        <f t="shared" si="24"/>
        <v>17.01</v>
      </c>
      <c r="CA15" s="23">
        <v>0.0</v>
      </c>
      <c r="CB15" s="380">
        <f t="shared" si="25"/>
        <v>0</v>
      </c>
      <c r="CC15" s="23">
        <v>21.0</v>
      </c>
      <c r="CD15" s="30">
        <f t="shared" si="26"/>
        <v>13.23</v>
      </c>
    </row>
    <row r="16">
      <c r="C16" s="374">
        <v>717.0</v>
      </c>
      <c r="D16" s="374">
        <v>200.0</v>
      </c>
      <c r="E16" s="386">
        <f t="shared" si="45"/>
        <v>917</v>
      </c>
      <c r="F16" s="392">
        <v>2.2415</v>
      </c>
      <c r="G16" s="386">
        <f t="shared" si="46"/>
        <v>2055.4555</v>
      </c>
      <c r="H16" s="376"/>
      <c r="I16" s="293">
        <v>38.0</v>
      </c>
      <c r="J16" s="378">
        <f t="shared" si="47"/>
        <v>85.177</v>
      </c>
      <c r="K16" s="385">
        <v>113.0</v>
      </c>
      <c r="L16" s="378">
        <f t="shared" si="48"/>
        <v>253.2895</v>
      </c>
      <c r="M16" s="377"/>
      <c r="N16" s="293">
        <v>441.0</v>
      </c>
      <c r="O16" s="378">
        <f t="shared" si="49"/>
        <v>988.5015</v>
      </c>
      <c r="P16" s="293">
        <v>109.0</v>
      </c>
      <c r="Q16" s="378">
        <f t="shared" si="50"/>
        <v>244.3235</v>
      </c>
      <c r="R16" s="377"/>
      <c r="S16" s="231">
        <v>1011.0</v>
      </c>
      <c r="T16" s="378">
        <f t="shared" si="51"/>
        <v>2266.1565</v>
      </c>
      <c r="U16" s="231">
        <v>245.0</v>
      </c>
      <c r="V16" s="378">
        <f t="shared" si="52"/>
        <v>549.1675</v>
      </c>
      <c r="W16" s="377"/>
      <c r="X16" s="398" t="s">
        <v>887</v>
      </c>
      <c r="Y16" s="399">
        <v>2244.0</v>
      </c>
      <c r="Z16" s="231">
        <v>253.0</v>
      </c>
      <c r="AA16" s="30">
        <f t="shared" si="54"/>
        <v>567.0995</v>
      </c>
      <c r="AC16" s="231">
        <v>978.0</v>
      </c>
      <c r="AD16" s="30">
        <f t="shared" si="55"/>
        <v>2192.187</v>
      </c>
      <c r="AE16" s="231">
        <v>249.0</v>
      </c>
      <c r="AF16" s="30">
        <f t="shared" si="56"/>
        <v>558.1335</v>
      </c>
      <c r="AH16" s="231">
        <v>989.0</v>
      </c>
      <c r="AI16" s="30">
        <f t="shared" si="33"/>
        <v>2216.8435</v>
      </c>
      <c r="AJ16" s="231">
        <v>200.0</v>
      </c>
      <c r="AK16" s="30">
        <f t="shared" si="34"/>
        <v>448.3</v>
      </c>
      <c r="AL16" s="30"/>
      <c r="AM16" s="23">
        <v>983.0</v>
      </c>
      <c r="AN16" s="30">
        <f t="shared" si="35"/>
        <v>2203.3945</v>
      </c>
      <c r="AO16" s="23">
        <v>198.0</v>
      </c>
      <c r="AP16" s="30">
        <f t="shared" si="36"/>
        <v>443.817</v>
      </c>
      <c r="AR16" s="231">
        <v>984.0</v>
      </c>
      <c r="AS16" s="30">
        <f t="shared" si="37"/>
        <v>2205.636</v>
      </c>
      <c r="AT16" s="231">
        <v>187.0</v>
      </c>
      <c r="AU16" s="30">
        <f t="shared" si="38"/>
        <v>419.1605</v>
      </c>
      <c r="AW16" s="231">
        <v>975.0</v>
      </c>
      <c r="AX16" s="30">
        <f t="shared" si="39"/>
        <v>2185.4625</v>
      </c>
      <c r="AY16" s="231">
        <v>181.0</v>
      </c>
      <c r="AZ16" s="30">
        <f t="shared" si="40"/>
        <v>405.7115</v>
      </c>
      <c r="BB16" s="231">
        <v>962.0</v>
      </c>
      <c r="BC16" s="24">
        <f t="shared" si="41"/>
        <v>2156.323</v>
      </c>
      <c r="BD16" s="231">
        <v>182.0</v>
      </c>
      <c r="BE16" s="30">
        <f t="shared" si="42"/>
        <v>407.953</v>
      </c>
      <c r="BG16" s="231">
        <v>958.0</v>
      </c>
      <c r="BH16" s="30">
        <f t="shared" si="43"/>
        <v>2147.357</v>
      </c>
      <c r="BI16" s="231">
        <v>188.0</v>
      </c>
      <c r="BJ16" s="30">
        <f t="shared" si="44"/>
        <v>421.402</v>
      </c>
      <c r="BL16" s="379">
        <v>928.0</v>
      </c>
      <c r="BM16" s="30">
        <f t="shared" si="19"/>
        <v>2080.112</v>
      </c>
      <c r="BN16" s="379">
        <v>188.0</v>
      </c>
      <c r="BO16" s="30">
        <f t="shared" si="20"/>
        <v>421.402</v>
      </c>
      <c r="BQ16" s="231">
        <v>1028.0</v>
      </c>
      <c r="BR16" s="30">
        <f t="shared" si="21"/>
        <v>2304.262</v>
      </c>
      <c r="BS16" s="231">
        <v>68.0</v>
      </c>
      <c r="BT16" s="30">
        <f t="shared" si="22"/>
        <v>152.422</v>
      </c>
      <c r="BV16" s="231">
        <v>1022.0</v>
      </c>
      <c r="BW16" s="30">
        <f t="shared" si="23"/>
        <v>2290.813</v>
      </c>
      <c r="BX16" s="231">
        <v>54.0</v>
      </c>
      <c r="BY16" s="30">
        <f t="shared" si="24"/>
        <v>121.041</v>
      </c>
      <c r="CA16" s="23">
        <v>1022.0</v>
      </c>
      <c r="CB16" s="380">
        <f t="shared" si="25"/>
        <v>2290.813</v>
      </c>
      <c r="CC16" s="23">
        <v>49.0</v>
      </c>
      <c r="CD16" s="30">
        <f t="shared" si="26"/>
        <v>109.8335</v>
      </c>
    </row>
    <row r="17">
      <c r="A17" s="394" t="s">
        <v>888</v>
      </c>
      <c r="B17" s="394" t="s">
        <v>889</v>
      </c>
      <c r="C17" s="382"/>
      <c r="D17" s="382"/>
      <c r="E17" s="383"/>
      <c r="F17" s="384">
        <v>3.34</v>
      </c>
      <c r="G17" s="383"/>
      <c r="H17" s="376"/>
      <c r="I17" s="293"/>
      <c r="J17" s="378"/>
      <c r="K17" s="385"/>
      <c r="L17" s="378"/>
      <c r="M17" s="377"/>
      <c r="N17" s="293"/>
      <c r="O17" s="378"/>
      <c r="P17" s="293"/>
      <c r="Q17" s="378"/>
      <c r="R17" s="377"/>
      <c r="S17" s="231"/>
      <c r="T17" s="378"/>
      <c r="U17" s="231"/>
      <c r="V17" s="378"/>
      <c r="W17" s="377"/>
      <c r="X17" s="231"/>
      <c r="Y17" s="378"/>
      <c r="Z17" s="231"/>
      <c r="AA17" s="30"/>
      <c r="AC17" s="231"/>
      <c r="AD17" s="30"/>
      <c r="AE17" s="231"/>
      <c r="AF17" s="30"/>
      <c r="AH17" s="231"/>
      <c r="AI17" s="30"/>
      <c r="AJ17" s="231"/>
      <c r="AK17" s="30"/>
      <c r="AL17" s="30"/>
      <c r="AM17" s="23"/>
      <c r="AN17" s="30"/>
      <c r="AO17" s="23"/>
      <c r="AP17" s="30"/>
      <c r="AR17" s="231"/>
      <c r="AS17" s="30"/>
      <c r="AT17" s="231"/>
      <c r="AU17" s="30"/>
      <c r="AW17" s="231"/>
      <c r="AX17" s="30"/>
      <c r="AY17" s="231"/>
      <c r="AZ17" s="30"/>
      <c r="BB17" s="231"/>
      <c r="BC17" s="24"/>
      <c r="BD17" s="231"/>
      <c r="BE17" s="30"/>
      <c r="BG17" s="231">
        <v>350.0</v>
      </c>
      <c r="BH17" s="30">
        <f t="shared" si="43"/>
        <v>1169</v>
      </c>
      <c r="BI17" s="231">
        <v>0.0</v>
      </c>
      <c r="BJ17" s="30">
        <f t="shared" si="44"/>
        <v>0</v>
      </c>
      <c r="BL17" s="379">
        <v>0.0</v>
      </c>
      <c r="BM17" s="30">
        <f t="shared" si="19"/>
        <v>0</v>
      </c>
      <c r="BN17" s="379">
        <v>103.0</v>
      </c>
      <c r="BO17" s="30">
        <f t="shared" si="20"/>
        <v>344.02</v>
      </c>
      <c r="BQ17" s="231">
        <v>0.0</v>
      </c>
      <c r="BR17" s="30">
        <f t="shared" si="21"/>
        <v>0</v>
      </c>
      <c r="BS17" s="231">
        <v>80.0</v>
      </c>
      <c r="BT17" s="30">
        <f t="shared" si="22"/>
        <v>267.2</v>
      </c>
      <c r="BV17" s="231">
        <v>1.0</v>
      </c>
      <c r="BW17" s="30">
        <f t="shared" si="23"/>
        <v>3.34</v>
      </c>
      <c r="BX17" s="231">
        <v>62.0</v>
      </c>
      <c r="BY17" s="30">
        <f t="shared" si="24"/>
        <v>207.08</v>
      </c>
      <c r="CA17" s="231">
        <v>237.0</v>
      </c>
      <c r="CB17" s="380">
        <f t="shared" si="25"/>
        <v>791.58</v>
      </c>
      <c r="CC17" s="23">
        <v>60.0</v>
      </c>
      <c r="CD17" s="30">
        <f t="shared" si="26"/>
        <v>200.4</v>
      </c>
    </row>
    <row r="18">
      <c r="A18" s="400" t="s">
        <v>890</v>
      </c>
      <c r="B18" s="400" t="s">
        <v>890</v>
      </c>
      <c r="C18" s="374"/>
      <c r="D18" s="374"/>
      <c r="E18" s="386"/>
      <c r="F18" s="375">
        <v>3.93</v>
      </c>
      <c r="G18" s="386"/>
      <c r="H18" s="376"/>
      <c r="I18" s="293"/>
      <c r="J18" s="378"/>
      <c r="K18" s="385"/>
      <c r="L18" s="378"/>
      <c r="M18" s="377"/>
      <c r="N18" s="293"/>
      <c r="O18" s="378"/>
      <c r="P18" s="293"/>
      <c r="Q18" s="378"/>
      <c r="R18" s="377"/>
      <c r="S18" s="231"/>
      <c r="T18" s="378"/>
      <c r="U18" s="231"/>
      <c r="V18" s="378"/>
      <c r="W18" s="377"/>
      <c r="X18" s="231"/>
      <c r="Y18" s="378"/>
      <c r="Z18" s="231"/>
      <c r="AA18" s="30"/>
      <c r="AC18" s="231"/>
      <c r="AD18" s="30"/>
      <c r="AE18" s="231"/>
      <c r="AF18" s="30"/>
      <c r="AH18" s="231"/>
      <c r="AI18" s="30"/>
      <c r="AJ18" s="231"/>
      <c r="AK18" s="30"/>
      <c r="AL18" s="30"/>
      <c r="AM18" s="23"/>
      <c r="AN18" s="30"/>
      <c r="AO18" s="23"/>
      <c r="AP18" s="30"/>
      <c r="AR18" s="231"/>
      <c r="AS18" s="30"/>
      <c r="AT18" s="231"/>
      <c r="AU18" s="30"/>
      <c r="AW18" s="231"/>
      <c r="AX18" s="30"/>
      <c r="AY18" s="231"/>
      <c r="AZ18" s="30"/>
      <c r="BB18" s="231"/>
      <c r="BC18" s="24"/>
      <c r="BD18" s="231"/>
      <c r="BE18" s="30"/>
      <c r="BG18" s="231">
        <v>298.0</v>
      </c>
      <c r="BH18" s="30">
        <f t="shared" si="43"/>
        <v>1171.14</v>
      </c>
      <c r="BI18" s="231">
        <v>0.0</v>
      </c>
      <c r="BJ18" s="30">
        <f t="shared" si="44"/>
        <v>0</v>
      </c>
      <c r="BL18" s="379">
        <v>0.0</v>
      </c>
      <c r="BM18" s="30">
        <f t="shared" si="19"/>
        <v>0</v>
      </c>
      <c r="BN18" s="379">
        <v>33.0</v>
      </c>
      <c r="BO18" s="30">
        <f t="shared" si="20"/>
        <v>129.69</v>
      </c>
      <c r="BQ18" s="231">
        <v>4.0</v>
      </c>
      <c r="BR18" s="30">
        <f t="shared" si="21"/>
        <v>15.72</v>
      </c>
      <c r="BS18" s="231">
        <v>22.0</v>
      </c>
      <c r="BT18" s="30">
        <f t="shared" si="22"/>
        <v>86.46</v>
      </c>
      <c r="BV18" s="231">
        <v>0.0</v>
      </c>
      <c r="BW18" s="30">
        <f t="shared" si="23"/>
        <v>0</v>
      </c>
      <c r="BX18" s="231">
        <v>17.0</v>
      </c>
      <c r="BY18" s="30">
        <f t="shared" si="24"/>
        <v>66.81</v>
      </c>
      <c r="CA18" s="231">
        <v>234.0</v>
      </c>
      <c r="CB18" s="380">
        <f t="shared" si="25"/>
        <v>919.62</v>
      </c>
      <c r="CC18" s="23">
        <v>18.0</v>
      </c>
      <c r="CD18" s="30">
        <f t="shared" si="26"/>
        <v>70.74</v>
      </c>
    </row>
    <row r="19">
      <c r="A19" s="396" t="s">
        <v>891</v>
      </c>
      <c r="B19" s="396" t="s">
        <v>892</v>
      </c>
      <c r="C19" s="382"/>
      <c r="D19" s="382"/>
      <c r="E19" s="383"/>
      <c r="F19" s="384">
        <v>6.82</v>
      </c>
      <c r="G19" s="383"/>
      <c r="H19" s="376"/>
      <c r="I19" s="293"/>
      <c r="J19" s="378"/>
      <c r="K19" s="385"/>
      <c r="L19" s="378"/>
      <c r="M19" s="377"/>
      <c r="N19" s="293"/>
      <c r="O19" s="378"/>
      <c r="P19" s="293"/>
      <c r="Q19" s="378"/>
      <c r="R19" s="377"/>
      <c r="S19" s="231"/>
      <c r="T19" s="378"/>
      <c r="U19" s="231"/>
      <c r="V19" s="378"/>
      <c r="W19" s="377"/>
      <c r="X19" s="231"/>
      <c r="Y19" s="378"/>
      <c r="Z19" s="231"/>
      <c r="AA19" s="30"/>
      <c r="AC19" s="231"/>
      <c r="AD19" s="30"/>
      <c r="AE19" s="231"/>
      <c r="AF19" s="30"/>
      <c r="AH19" s="231"/>
      <c r="AI19" s="30"/>
      <c r="AJ19" s="231"/>
      <c r="AK19" s="30"/>
      <c r="AL19" s="30"/>
      <c r="AM19" s="23"/>
      <c r="AN19" s="30"/>
      <c r="AO19" s="23"/>
      <c r="AP19" s="30"/>
      <c r="AR19" s="231"/>
      <c r="AS19" s="30"/>
      <c r="AT19" s="231"/>
      <c r="AU19" s="30"/>
      <c r="AW19" s="231"/>
      <c r="AX19" s="30"/>
      <c r="AY19" s="231"/>
      <c r="AZ19" s="30"/>
      <c r="BB19" s="231"/>
      <c r="BC19" s="24"/>
      <c r="BD19" s="231"/>
      <c r="BE19" s="30"/>
      <c r="BG19" s="231"/>
      <c r="BH19" s="30"/>
      <c r="BI19" s="231"/>
      <c r="BJ19" s="30"/>
      <c r="BL19" s="23">
        <v>0.0</v>
      </c>
      <c r="BM19" s="30">
        <f t="shared" si="19"/>
        <v>0</v>
      </c>
      <c r="BN19" s="23">
        <v>0.0</v>
      </c>
      <c r="BO19" s="30">
        <f t="shared" si="20"/>
        <v>0</v>
      </c>
      <c r="BQ19" s="23">
        <v>0.0</v>
      </c>
      <c r="BR19" s="30">
        <f t="shared" si="21"/>
        <v>0</v>
      </c>
      <c r="BS19" s="23">
        <v>0.0</v>
      </c>
      <c r="BT19" s="30">
        <f t="shared" si="22"/>
        <v>0</v>
      </c>
      <c r="BV19" s="231">
        <v>85.0</v>
      </c>
      <c r="BW19" s="30">
        <f t="shared" si="23"/>
        <v>579.7</v>
      </c>
      <c r="BX19" s="231">
        <v>49.0</v>
      </c>
      <c r="BY19" s="30">
        <f t="shared" si="24"/>
        <v>334.18</v>
      </c>
      <c r="CA19" s="231">
        <v>79.0</v>
      </c>
      <c r="CB19" s="380">
        <f t="shared" si="25"/>
        <v>538.78</v>
      </c>
      <c r="CC19" s="23">
        <v>47.0</v>
      </c>
      <c r="CD19" s="30">
        <f t="shared" si="26"/>
        <v>320.54</v>
      </c>
    </row>
    <row r="20">
      <c r="A20" s="373" t="s">
        <v>893</v>
      </c>
      <c r="B20" s="373" t="s">
        <v>894</v>
      </c>
      <c r="C20" s="374">
        <v>10.0</v>
      </c>
      <c r="D20" s="374">
        <v>71.0</v>
      </c>
      <c r="E20" s="386">
        <f t="shared" ref="E20:E22" si="57">SUM(C20:D20)</f>
        <v>81</v>
      </c>
      <c r="F20" s="375">
        <v>5.28</v>
      </c>
      <c r="G20" s="386">
        <f t="shared" ref="G20:G22" si="58">E20*F20</f>
        <v>427.68</v>
      </c>
      <c r="H20" s="376"/>
      <c r="I20" s="293">
        <v>10.0</v>
      </c>
      <c r="J20" s="378">
        <f t="shared" ref="J20:J22" si="59">I20*F20</f>
        <v>52.8</v>
      </c>
      <c r="K20" s="385">
        <v>66.0</v>
      </c>
      <c r="L20" s="378">
        <f t="shared" ref="L20:L22" si="60">K20*F20</f>
        <v>348.48</v>
      </c>
      <c r="M20" s="377"/>
      <c r="N20" s="293">
        <v>11.0</v>
      </c>
      <c r="O20" s="378">
        <f t="shared" ref="O20:O22" si="61">N20*F20</f>
        <v>58.08</v>
      </c>
      <c r="P20" s="293">
        <v>66.0</v>
      </c>
      <c r="Q20" s="378">
        <f t="shared" ref="Q20:Q22" si="62">SUM(P20*F20)</f>
        <v>348.48</v>
      </c>
      <c r="R20" s="377"/>
      <c r="S20" s="231">
        <v>9.0</v>
      </c>
      <c r="T20" s="378">
        <f t="shared" ref="T20:T22" si="63">S20*F20</f>
        <v>47.52</v>
      </c>
      <c r="U20" s="231">
        <v>64.0</v>
      </c>
      <c r="V20" s="378">
        <f t="shared" ref="V20:V22" si="64">U20*F20</f>
        <v>337.92</v>
      </c>
      <c r="W20" s="377"/>
      <c r="X20" s="231">
        <v>8.0</v>
      </c>
      <c r="Y20" s="378">
        <f t="shared" ref="Y20:Y22" si="65">X20*F20</f>
        <v>42.24</v>
      </c>
      <c r="Z20" s="231">
        <v>64.0</v>
      </c>
      <c r="AA20" s="30">
        <f t="shared" ref="AA20:AA22" si="66">Z20*F20</f>
        <v>337.92</v>
      </c>
      <c r="AC20" s="231">
        <v>8.0</v>
      </c>
      <c r="AD20" s="30">
        <f t="shared" ref="AD20:AD22" si="67">AC20*F20</f>
        <v>42.24</v>
      </c>
      <c r="AE20" s="231">
        <v>63.0</v>
      </c>
      <c r="AF20" s="30">
        <f t="shared" ref="AF20:AF22" si="68">AE20*F20</f>
        <v>332.64</v>
      </c>
      <c r="AH20" s="231">
        <v>7.0</v>
      </c>
      <c r="AI20" s="30">
        <f t="shared" ref="AI20:AI24" si="69">AH20*F20</f>
        <v>36.96</v>
      </c>
      <c r="AJ20" s="231">
        <v>63.0</v>
      </c>
      <c r="AK20" s="30">
        <f t="shared" ref="AK20:AK24" si="70">AJ20*F20</f>
        <v>332.64</v>
      </c>
      <c r="AL20" s="30"/>
      <c r="AM20" s="23">
        <v>7.0</v>
      </c>
      <c r="AN20" s="30">
        <f t="shared" ref="AN20:AN24" si="71">AM20*F20</f>
        <v>36.96</v>
      </c>
      <c r="AO20" s="23">
        <v>63.0</v>
      </c>
      <c r="AP20" s="30">
        <f t="shared" ref="AP20:AP24" si="72">AO20*F20</f>
        <v>332.64</v>
      </c>
      <c r="AR20" s="231">
        <v>6.0</v>
      </c>
      <c r="AS20" s="30">
        <f t="shared" ref="AS20:AS24" si="73">AR20*F20</f>
        <v>31.68</v>
      </c>
      <c r="AT20" s="231">
        <v>63.0</v>
      </c>
      <c r="AU20" s="30">
        <f t="shared" ref="AU20:AU24" si="74">AT20*F20</f>
        <v>332.64</v>
      </c>
      <c r="AW20" s="231">
        <v>6.0</v>
      </c>
      <c r="AX20" s="30">
        <f t="shared" ref="AX20:AX24" si="75">AW20*F20</f>
        <v>31.68</v>
      </c>
      <c r="AY20" s="231">
        <v>63.0</v>
      </c>
      <c r="AZ20" s="30">
        <f t="shared" ref="AZ20:AZ24" si="76">AY20*F20</f>
        <v>332.64</v>
      </c>
      <c r="BB20" s="231">
        <v>6.0</v>
      </c>
      <c r="BC20" s="24">
        <f t="shared" ref="BC20:BC24" si="77">BB20*F20</f>
        <v>31.68</v>
      </c>
      <c r="BD20" s="231">
        <v>61.0</v>
      </c>
      <c r="BE20" s="30">
        <f t="shared" ref="BE20:BE24" si="78">BD20*F20</f>
        <v>322.08</v>
      </c>
      <c r="BG20" s="231">
        <v>0.0</v>
      </c>
      <c r="BH20" s="30">
        <f t="shared" ref="BH20:BH38" si="79">BG20*F20</f>
        <v>0</v>
      </c>
      <c r="BI20" s="231">
        <v>60.0</v>
      </c>
      <c r="BJ20" s="30">
        <f t="shared" ref="BJ20:BJ38" si="80">BI20*F20</f>
        <v>316.8</v>
      </c>
      <c r="BL20" s="23">
        <v>0.0</v>
      </c>
      <c r="BM20" s="30">
        <f t="shared" si="19"/>
        <v>0</v>
      </c>
      <c r="BN20" s="23">
        <v>0.0</v>
      </c>
      <c r="BO20" s="30">
        <f t="shared" si="20"/>
        <v>0</v>
      </c>
      <c r="BQ20" s="23">
        <v>0.0</v>
      </c>
      <c r="BR20" s="30">
        <f t="shared" si="21"/>
        <v>0</v>
      </c>
      <c r="BS20" s="23">
        <v>57.0</v>
      </c>
      <c r="BT20" s="30">
        <f t="shared" si="22"/>
        <v>300.96</v>
      </c>
      <c r="BV20" s="231">
        <v>0.0</v>
      </c>
      <c r="BW20" s="30">
        <f t="shared" si="23"/>
        <v>0</v>
      </c>
      <c r="BX20" s="231">
        <v>56.0</v>
      </c>
      <c r="BY20" s="30">
        <f t="shared" si="24"/>
        <v>295.68</v>
      </c>
      <c r="CA20" s="23">
        <v>0.0</v>
      </c>
      <c r="CB20" s="380">
        <f t="shared" si="25"/>
        <v>0</v>
      </c>
      <c r="CC20" s="23">
        <v>56.0</v>
      </c>
      <c r="CD20" s="30">
        <f t="shared" si="26"/>
        <v>295.68</v>
      </c>
    </row>
    <row r="21">
      <c r="A21" s="381" t="s">
        <v>895</v>
      </c>
      <c r="B21" s="381" t="s">
        <v>601</v>
      </c>
      <c r="C21" s="382">
        <v>115.0</v>
      </c>
      <c r="D21" s="382">
        <v>46.0</v>
      </c>
      <c r="E21" s="383">
        <f t="shared" si="57"/>
        <v>161</v>
      </c>
      <c r="F21" s="384">
        <v>5.354</v>
      </c>
      <c r="G21" s="383">
        <f t="shared" si="58"/>
        <v>861.994</v>
      </c>
      <c r="H21" s="376"/>
      <c r="I21" s="293">
        <v>44.0</v>
      </c>
      <c r="J21" s="378">
        <f t="shared" si="59"/>
        <v>235.576</v>
      </c>
      <c r="K21" s="385">
        <v>42.0</v>
      </c>
      <c r="L21" s="378">
        <f t="shared" si="60"/>
        <v>224.868</v>
      </c>
      <c r="M21" s="377"/>
      <c r="N21" s="293">
        <v>42.0</v>
      </c>
      <c r="O21" s="378">
        <f t="shared" si="61"/>
        <v>224.868</v>
      </c>
      <c r="P21" s="293">
        <v>40.0</v>
      </c>
      <c r="Q21" s="378">
        <f t="shared" si="62"/>
        <v>214.16</v>
      </c>
      <c r="R21" s="377"/>
      <c r="S21" s="231">
        <v>0.0</v>
      </c>
      <c r="T21" s="378">
        <f t="shared" si="63"/>
        <v>0</v>
      </c>
      <c r="U21" s="231">
        <v>40.0</v>
      </c>
      <c r="V21" s="378">
        <f t="shared" si="64"/>
        <v>214.16</v>
      </c>
      <c r="W21" s="377"/>
      <c r="X21" s="231">
        <v>0.0</v>
      </c>
      <c r="Y21" s="378">
        <f t="shared" si="65"/>
        <v>0</v>
      </c>
      <c r="Z21" s="231">
        <v>39.0</v>
      </c>
      <c r="AA21" s="30">
        <f t="shared" si="66"/>
        <v>208.806</v>
      </c>
      <c r="AC21" s="231">
        <v>0.0</v>
      </c>
      <c r="AD21" s="30">
        <f t="shared" si="67"/>
        <v>0</v>
      </c>
      <c r="AE21" s="231">
        <v>35.0</v>
      </c>
      <c r="AF21" s="30">
        <f t="shared" si="68"/>
        <v>187.39</v>
      </c>
      <c r="AH21" s="231">
        <v>6.0</v>
      </c>
      <c r="AI21" s="30">
        <f t="shared" si="69"/>
        <v>32.124</v>
      </c>
      <c r="AJ21" s="231">
        <v>27.0</v>
      </c>
      <c r="AK21" s="30">
        <f t="shared" si="70"/>
        <v>144.558</v>
      </c>
      <c r="AL21" s="30"/>
      <c r="AM21" s="23">
        <v>6.0</v>
      </c>
      <c r="AN21" s="30">
        <f t="shared" si="71"/>
        <v>32.124</v>
      </c>
      <c r="AO21" s="23">
        <v>26.0</v>
      </c>
      <c r="AP21" s="30">
        <f t="shared" si="72"/>
        <v>139.204</v>
      </c>
      <c r="AR21" s="231">
        <v>4.0</v>
      </c>
      <c r="AS21" s="30">
        <f t="shared" si="73"/>
        <v>21.416</v>
      </c>
      <c r="AT21" s="231">
        <v>26.0</v>
      </c>
      <c r="AU21" s="30">
        <f t="shared" si="74"/>
        <v>139.204</v>
      </c>
      <c r="AW21" s="231">
        <v>1.0</v>
      </c>
      <c r="AX21" s="30">
        <f t="shared" si="75"/>
        <v>5.354</v>
      </c>
      <c r="AY21" s="231">
        <v>27.0</v>
      </c>
      <c r="AZ21" s="30">
        <f t="shared" si="76"/>
        <v>144.558</v>
      </c>
      <c r="BB21" s="231">
        <v>1.0</v>
      </c>
      <c r="BC21" s="24">
        <f t="shared" si="77"/>
        <v>5.354</v>
      </c>
      <c r="BD21" s="231">
        <v>27.0</v>
      </c>
      <c r="BE21" s="30">
        <f t="shared" si="78"/>
        <v>144.558</v>
      </c>
      <c r="BG21" s="23">
        <v>0.0</v>
      </c>
      <c r="BH21" s="30">
        <f t="shared" si="79"/>
        <v>0</v>
      </c>
      <c r="BI21" s="23">
        <v>0.0</v>
      </c>
      <c r="BJ21" s="30">
        <f t="shared" si="80"/>
        <v>0</v>
      </c>
      <c r="BL21" s="23">
        <v>0.0</v>
      </c>
      <c r="BM21" s="30">
        <f t="shared" si="19"/>
        <v>0</v>
      </c>
      <c r="BN21" s="23">
        <v>0.0</v>
      </c>
      <c r="BO21" s="30">
        <f t="shared" si="20"/>
        <v>0</v>
      </c>
      <c r="BQ21" s="231">
        <v>0.0</v>
      </c>
      <c r="BR21" s="30">
        <f t="shared" si="21"/>
        <v>0</v>
      </c>
      <c r="BS21" s="231">
        <v>23.0</v>
      </c>
      <c r="BT21" s="30">
        <f t="shared" si="22"/>
        <v>123.142</v>
      </c>
      <c r="BV21" s="231">
        <v>0.0</v>
      </c>
      <c r="BW21" s="30">
        <f t="shared" si="23"/>
        <v>0</v>
      </c>
      <c r="BX21" s="231">
        <v>19.0</v>
      </c>
      <c r="BY21" s="30">
        <f t="shared" si="24"/>
        <v>101.726</v>
      </c>
      <c r="CA21" s="23">
        <v>0.0</v>
      </c>
      <c r="CB21" s="380">
        <f t="shared" si="25"/>
        <v>0</v>
      </c>
      <c r="CC21" s="23">
        <v>16.0</v>
      </c>
      <c r="CD21" s="30">
        <f t="shared" si="26"/>
        <v>85.664</v>
      </c>
    </row>
    <row r="22">
      <c r="A22" s="373" t="s">
        <v>896</v>
      </c>
      <c r="B22" s="373" t="s">
        <v>897</v>
      </c>
      <c r="C22" s="374">
        <v>130.0</v>
      </c>
      <c r="D22" s="374">
        <v>88.0</v>
      </c>
      <c r="E22" s="386">
        <f t="shared" si="57"/>
        <v>218</v>
      </c>
      <c r="F22" s="375">
        <v>3.26</v>
      </c>
      <c r="G22" s="386">
        <f t="shared" si="58"/>
        <v>710.68</v>
      </c>
      <c r="H22" s="376"/>
      <c r="I22" s="293">
        <v>127.0</v>
      </c>
      <c r="J22" s="378">
        <f t="shared" si="59"/>
        <v>414.02</v>
      </c>
      <c r="K22" s="385">
        <v>80.0</v>
      </c>
      <c r="L22" s="378">
        <f t="shared" si="60"/>
        <v>260.8</v>
      </c>
      <c r="M22" s="377"/>
      <c r="N22" s="293">
        <v>126.0</v>
      </c>
      <c r="O22" s="378">
        <f t="shared" si="61"/>
        <v>410.76</v>
      </c>
      <c r="P22" s="293">
        <v>84.0</v>
      </c>
      <c r="Q22" s="378">
        <f t="shared" si="62"/>
        <v>273.84</v>
      </c>
      <c r="R22" s="377"/>
      <c r="S22" s="231">
        <v>124.0</v>
      </c>
      <c r="T22" s="378">
        <f t="shared" si="63"/>
        <v>404.24</v>
      </c>
      <c r="U22" s="231">
        <v>84.0</v>
      </c>
      <c r="V22" s="378">
        <f t="shared" si="64"/>
        <v>273.84</v>
      </c>
      <c r="W22" s="377"/>
      <c r="X22" s="231">
        <v>124.0</v>
      </c>
      <c r="Y22" s="378">
        <f t="shared" si="65"/>
        <v>404.24</v>
      </c>
      <c r="Z22" s="231">
        <v>84.0</v>
      </c>
      <c r="AA22" s="30">
        <f t="shared" si="66"/>
        <v>273.84</v>
      </c>
      <c r="AC22" s="231">
        <v>123.0</v>
      </c>
      <c r="AD22" s="30">
        <f t="shared" si="67"/>
        <v>400.98</v>
      </c>
      <c r="AE22" s="231">
        <v>84.0</v>
      </c>
      <c r="AF22" s="30">
        <f t="shared" si="68"/>
        <v>273.84</v>
      </c>
      <c r="AH22" s="231">
        <v>133.0</v>
      </c>
      <c r="AI22" s="30">
        <f t="shared" si="69"/>
        <v>433.58</v>
      </c>
      <c r="AJ22" s="231">
        <v>73.0</v>
      </c>
      <c r="AK22" s="30">
        <f t="shared" si="70"/>
        <v>237.98</v>
      </c>
      <c r="AL22" s="30"/>
      <c r="AM22" s="23">
        <v>133.0</v>
      </c>
      <c r="AN22" s="30">
        <f t="shared" si="71"/>
        <v>433.58</v>
      </c>
      <c r="AO22" s="23">
        <v>72.0</v>
      </c>
      <c r="AP22" s="30">
        <f t="shared" si="72"/>
        <v>234.72</v>
      </c>
      <c r="AR22" s="231">
        <v>131.0</v>
      </c>
      <c r="AS22" s="30">
        <f t="shared" si="73"/>
        <v>427.06</v>
      </c>
      <c r="AT22" s="231">
        <v>71.0</v>
      </c>
      <c r="AU22" s="30">
        <f t="shared" si="74"/>
        <v>231.46</v>
      </c>
      <c r="AW22" s="231">
        <v>126.0</v>
      </c>
      <c r="AX22" s="30">
        <f t="shared" si="75"/>
        <v>410.76</v>
      </c>
      <c r="AY22" s="231">
        <v>71.0</v>
      </c>
      <c r="AZ22" s="30">
        <f t="shared" si="76"/>
        <v>231.46</v>
      </c>
      <c r="BB22" s="231">
        <v>123.0</v>
      </c>
      <c r="BC22" s="24">
        <f t="shared" si="77"/>
        <v>400.98</v>
      </c>
      <c r="BD22" s="231">
        <v>70.0</v>
      </c>
      <c r="BE22" s="30">
        <f t="shared" si="78"/>
        <v>228.2</v>
      </c>
      <c r="BG22" s="231">
        <v>73.0</v>
      </c>
      <c r="BH22" s="30">
        <f t="shared" si="79"/>
        <v>237.98</v>
      </c>
      <c r="BI22" s="231">
        <v>70.0</v>
      </c>
      <c r="BJ22" s="30">
        <f t="shared" si="80"/>
        <v>228.2</v>
      </c>
      <c r="BL22" s="379">
        <v>72.0</v>
      </c>
      <c r="BM22" s="30">
        <f t="shared" si="19"/>
        <v>234.72</v>
      </c>
      <c r="BN22" s="379">
        <v>66.0</v>
      </c>
      <c r="BO22" s="30">
        <f t="shared" si="20"/>
        <v>215.16</v>
      </c>
      <c r="BQ22" s="231">
        <v>72.0</v>
      </c>
      <c r="BR22" s="30">
        <f t="shared" si="21"/>
        <v>234.72</v>
      </c>
      <c r="BS22" s="231">
        <v>65.0</v>
      </c>
      <c r="BT22" s="30">
        <f t="shared" si="22"/>
        <v>211.9</v>
      </c>
      <c r="BV22" s="231">
        <v>72.0</v>
      </c>
      <c r="BW22" s="30">
        <f t="shared" si="23"/>
        <v>234.72</v>
      </c>
      <c r="BX22" s="231">
        <v>63.0</v>
      </c>
      <c r="BY22" s="30">
        <f t="shared" si="24"/>
        <v>205.38</v>
      </c>
      <c r="CA22" s="231">
        <v>72.0</v>
      </c>
      <c r="CB22" s="380">
        <f t="shared" si="25"/>
        <v>234.72</v>
      </c>
      <c r="CC22" s="23">
        <v>63.0</v>
      </c>
      <c r="CD22" s="30">
        <f t="shared" si="26"/>
        <v>205.38</v>
      </c>
    </row>
    <row r="23">
      <c r="A23" s="381" t="s">
        <v>896</v>
      </c>
      <c r="B23" s="381" t="s">
        <v>898</v>
      </c>
      <c r="C23" s="382">
        <v>0.0</v>
      </c>
      <c r="D23" s="382">
        <v>0.0</v>
      </c>
      <c r="E23" s="382">
        <v>0.0</v>
      </c>
      <c r="F23" s="382">
        <v>0.0</v>
      </c>
      <c r="G23" s="382">
        <v>0.0</v>
      </c>
      <c r="H23" s="376"/>
      <c r="I23" s="293">
        <v>0.0</v>
      </c>
      <c r="J23" s="293">
        <v>0.0</v>
      </c>
      <c r="K23" s="293">
        <v>0.0</v>
      </c>
      <c r="L23" s="293">
        <v>0.0</v>
      </c>
      <c r="M23" s="377"/>
      <c r="N23" s="293">
        <v>0.0</v>
      </c>
      <c r="O23" s="293">
        <v>0.0</v>
      </c>
      <c r="P23" s="293">
        <v>0.0</v>
      </c>
      <c r="Q23" s="293">
        <v>0.0</v>
      </c>
      <c r="R23" s="377"/>
      <c r="S23" s="231"/>
      <c r="T23" s="378"/>
      <c r="U23" s="231"/>
      <c r="V23" s="378"/>
      <c r="W23" s="377"/>
      <c r="X23" s="293">
        <v>0.0</v>
      </c>
      <c r="Y23" s="293">
        <v>0.0</v>
      </c>
      <c r="Z23" s="293">
        <v>0.0</v>
      </c>
      <c r="AA23" s="293">
        <v>0.0</v>
      </c>
      <c r="AC23" s="293">
        <v>0.0</v>
      </c>
      <c r="AD23" s="293">
        <v>0.0</v>
      </c>
      <c r="AE23" s="293">
        <v>0.0</v>
      </c>
      <c r="AF23" s="293">
        <v>0.0</v>
      </c>
      <c r="AH23" s="231">
        <v>97.0</v>
      </c>
      <c r="AI23" s="30">
        <f t="shared" si="69"/>
        <v>0</v>
      </c>
      <c r="AJ23" s="231">
        <v>95.0</v>
      </c>
      <c r="AK23" s="30">
        <f t="shared" si="70"/>
        <v>0</v>
      </c>
      <c r="AL23" s="30"/>
      <c r="AM23" s="23">
        <v>95.0</v>
      </c>
      <c r="AN23" s="30">
        <f t="shared" si="71"/>
        <v>0</v>
      </c>
      <c r="AO23" s="23">
        <v>92.0</v>
      </c>
      <c r="AP23" s="30">
        <f t="shared" si="72"/>
        <v>0</v>
      </c>
      <c r="AR23" s="231">
        <v>89.0</v>
      </c>
      <c r="AS23" s="30">
        <f t="shared" si="73"/>
        <v>0</v>
      </c>
      <c r="AT23" s="231">
        <v>92.0</v>
      </c>
      <c r="AU23" s="30">
        <f t="shared" si="74"/>
        <v>0</v>
      </c>
      <c r="AW23" s="231">
        <v>86.0</v>
      </c>
      <c r="AX23" s="30">
        <f t="shared" si="75"/>
        <v>0</v>
      </c>
      <c r="AY23" s="231">
        <v>90.0</v>
      </c>
      <c r="AZ23" s="30">
        <f t="shared" si="76"/>
        <v>0</v>
      </c>
      <c r="BB23" s="231">
        <v>79.0</v>
      </c>
      <c r="BC23" s="24">
        <f t="shared" si="77"/>
        <v>0</v>
      </c>
      <c r="BD23" s="231">
        <v>89.0</v>
      </c>
      <c r="BE23" s="30">
        <f t="shared" si="78"/>
        <v>0</v>
      </c>
      <c r="BG23" s="231">
        <v>20.0</v>
      </c>
      <c r="BH23" s="30">
        <f t="shared" si="79"/>
        <v>0</v>
      </c>
      <c r="BI23" s="231">
        <v>87.0</v>
      </c>
      <c r="BJ23" s="30">
        <f t="shared" si="80"/>
        <v>0</v>
      </c>
      <c r="BL23" s="379">
        <v>15.0</v>
      </c>
      <c r="BM23" s="30">
        <f t="shared" si="19"/>
        <v>0</v>
      </c>
      <c r="BN23" s="379">
        <v>80.0</v>
      </c>
      <c r="BO23" s="30">
        <f t="shared" si="20"/>
        <v>0</v>
      </c>
      <c r="BQ23" s="231">
        <v>12.0</v>
      </c>
      <c r="BR23" s="30">
        <f t="shared" si="21"/>
        <v>0</v>
      </c>
      <c r="BS23" s="231">
        <v>73.0</v>
      </c>
      <c r="BT23" s="30">
        <f t="shared" si="22"/>
        <v>0</v>
      </c>
      <c r="BV23" s="231">
        <v>3.0</v>
      </c>
      <c r="BW23" s="30">
        <f t="shared" si="23"/>
        <v>0</v>
      </c>
      <c r="BX23" s="231">
        <v>74.0</v>
      </c>
      <c r="BY23" s="30">
        <f t="shared" si="24"/>
        <v>0</v>
      </c>
      <c r="CA23" s="231">
        <v>1.0</v>
      </c>
      <c r="CB23" s="380">
        <f t="shared" si="25"/>
        <v>0</v>
      </c>
      <c r="CC23" s="23">
        <v>77.0</v>
      </c>
      <c r="CD23" s="30">
        <f t="shared" si="26"/>
        <v>0</v>
      </c>
    </row>
    <row r="24">
      <c r="A24" s="373" t="s">
        <v>899</v>
      </c>
      <c r="B24" s="373" t="s">
        <v>900</v>
      </c>
      <c r="C24" s="374">
        <v>42.0</v>
      </c>
      <c r="D24" s="374">
        <v>98.0</v>
      </c>
      <c r="E24" s="386">
        <f>SUM(C24:D24)</f>
        <v>140</v>
      </c>
      <c r="F24" s="375">
        <v>3.38</v>
      </c>
      <c r="G24" s="386">
        <f>E24*F24</f>
        <v>473.2</v>
      </c>
      <c r="H24" s="376"/>
      <c r="I24" s="293">
        <v>30.0</v>
      </c>
      <c r="J24" s="378">
        <f>I24*F24</f>
        <v>101.4</v>
      </c>
      <c r="K24" s="385">
        <v>99.0</v>
      </c>
      <c r="L24" s="378">
        <f>K24*F24</f>
        <v>334.62</v>
      </c>
      <c r="M24" s="377"/>
      <c r="N24" s="293">
        <v>29.0</v>
      </c>
      <c r="O24" s="378">
        <f>N24*F24</f>
        <v>98.02</v>
      </c>
      <c r="P24" s="293">
        <v>94.0</v>
      </c>
      <c r="Q24" s="378">
        <f>SUM(P24*F24)</f>
        <v>317.72</v>
      </c>
      <c r="R24" s="377"/>
      <c r="S24" s="231">
        <v>25.0</v>
      </c>
      <c r="T24" s="378">
        <f>S24*F24</f>
        <v>84.5</v>
      </c>
      <c r="U24" s="231">
        <v>93.0</v>
      </c>
      <c r="V24" s="378">
        <f>U24*F24</f>
        <v>314.34</v>
      </c>
      <c r="W24" s="377"/>
      <c r="X24" s="231">
        <v>22.0</v>
      </c>
      <c r="Y24" s="378">
        <f>X24*F24</f>
        <v>74.36</v>
      </c>
      <c r="Z24" s="231">
        <v>94.0</v>
      </c>
      <c r="AA24" s="30">
        <f>Z24*F24</f>
        <v>317.72</v>
      </c>
      <c r="AC24" s="231">
        <v>20.0</v>
      </c>
      <c r="AD24" s="30">
        <f>AC24*F24</f>
        <v>67.6</v>
      </c>
      <c r="AE24" s="231">
        <v>95.0</v>
      </c>
      <c r="AF24" s="30">
        <f>AE24*F24</f>
        <v>321.1</v>
      </c>
      <c r="AH24" s="231">
        <v>15.0</v>
      </c>
      <c r="AI24" s="30">
        <f t="shared" si="69"/>
        <v>50.7</v>
      </c>
      <c r="AJ24" s="231">
        <v>95.0</v>
      </c>
      <c r="AK24" s="30">
        <f t="shared" si="70"/>
        <v>321.1</v>
      </c>
      <c r="AL24" s="30"/>
      <c r="AM24" s="23">
        <v>15.0</v>
      </c>
      <c r="AN24" s="30">
        <f t="shared" si="71"/>
        <v>50.7</v>
      </c>
      <c r="AO24" s="23">
        <v>95.0</v>
      </c>
      <c r="AP24" s="30">
        <f t="shared" si="72"/>
        <v>321.1</v>
      </c>
      <c r="AR24" s="231">
        <v>10.0</v>
      </c>
      <c r="AS24" s="30">
        <f t="shared" si="73"/>
        <v>33.8</v>
      </c>
      <c r="AT24" s="231">
        <v>96.0</v>
      </c>
      <c r="AU24" s="30">
        <f t="shared" si="74"/>
        <v>324.48</v>
      </c>
      <c r="AW24" s="231">
        <v>9.0</v>
      </c>
      <c r="AX24" s="30">
        <f t="shared" si="75"/>
        <v>30.42</v>
      </c>
      <c r="AY24" s="231">
        <v>96.0</v>
      </c>
      <c r="AZ24" s="30">
        <f t="shared" si="76"/>
        <v>324.48</v>
      </c>
      <c r="BB24" s="231">
        <v>9.0</v>
      </c>
      <c r="BC24" s="24">
        <f t="shared" si="77"/>
        <v>30.42</v>
      </c>
      <c r="BD24" s="231">
        <v>96.0</v>
      </c>
      <c r="BE24" s="30">
        <f t="shared" si="78"/>
        <v>324.48</v>
      </c>
      <c r="BG24" s="231">
        <v>8.0</v>
      </c>
      <c r="BH24" s="30">
        <f t="shared" si="79"/>
        <v>27.04</v>
      </c>
      <c r="BI24" s="231">
        <v>96.0</v>
      </c>
      <c r="BJ24" s="30">
        <f t="shared" si="80"/>
        <v>324.48</v>
      </c>
      <c r="BL24" s="379">
        <v>21.0</v>
      </c>
      <c r="BM24" s="30">
        <f t="shared" si="19"/>
        <v>70.98</v>
      </c>
      <c r="BN24" s="379">
        <v>85.0</v>
      </c>
      <c r="BO24" s="30">
        <f t="shared" si="20"/>
        <v>287.3</v>
      </c>
      <c r="BQ24" s="231">
        <v>19.0</v>
      </c>
      <c r="BR24" s="30">
        <f t="shared" si="21"/>
        <v>64.22</v>
      </c>
      <c r="BS24" s="231">
        <v>81.0</v>
      </c>
      <c r="BT24" s="30">
        <f t="shared" si="22"/>
        <v>273.78</v>
      </c>
      <c r="BV24" s="231">
        <v>19.0</v>
      </c>
      <c r="BW24" s="30">
        <f t="shared" si="23"/>
        <v>64.22</v>
      </c>
      <c r="BX24" s="231">
        <v>77.0</v>
      </c>
      <c r="BY24" s="30">
        <f t="shared" si="24"/>
        <v>260.26</v>
      </c>
      <c r="CA24" s="231">
        <v>19.0</v>
      </c>
      <c r="CB24" s="380">
        <f t="shared" si="25"/>
        <v>64.22</v>
      </c>
      <c r="CC24" s="23">
        <v>75.0</v>
      </c>
      <c r="CD24" s="30">
        <f t="shared" si="26"/>
        <v>253.5</v>
      </c>
    </row>
    <row r="25">
      <c r="A25" s="394" t="s">
        <v>901</v>
      </c>
      <c r="B25" s="394" t="s">
        <v>902</v>
      </c>
      <c r="C25" s="382"/>
      <c r="D25" s="382"/>
      <c r="E25" s="384"/>
      <c r="F25" s="384">
        <v>2.15</v>
      </c>
      <c r="G25" s="384"/>
      <c r="H25" s="376"/>
      <c r="I25" s="293"/>
      <c r="J25" s="293"/>
      <c r="K25" s="293"/>
      <c r="L25" s="293"/>
      <c r="M25" s="377"/>
      <c r="N25" s="293"/>
      <c r="O25" s="293"/>
      <c r="P25" s="293"/>
      <c r="Q25" s="293"/>
      <c r="R25" s="377"/>
      <c r="S25" s="293"/>
      <c r="T25" s="378"/>
      <c r="U25" s="293"/>
      <c r="V25" s="378"/>
      <c r="W25" s="377"/>
      <c r="X25" s="231"/>
      <c r="Y25" s="378"/>
      <c r="Z25" s="231"/>
      <c r="AA25" s="30"/>
      <c r="AC25" s="231"/>
      <c r="AD25" s="30"/>
      <c r="AE25" s="231"/>
      <c r="AF25" s="30"/>
      <c r="AH25" s="231"/>
      <c r="AI25" s="30"/>
      <c r="AJ25" s="231"/>
      <c r="AK25" s="30"/>
      <c r="AL25" s="30"/>
      <c r="AM25" s="23"/>
      <c r="AN25" s="30"/>
      <c r="AO25" s="23"/>
      <c r="AP25" s="30"/>
      <c r="AR25" s="231"/>
      <c r="AS25" s="30"/>
      <c r="AT25" s="231"/>
      <c r="AU25" s="30"/>
      <c r="AW25" s="231"/>
      <c r="AX25" s="30"/>
      <c r="AY25" s="231"/>
      <c r="AZ25" s="30"/>
      <c r="BB25" s="231"/>
      <c r="BC25" s="24"/>
      <c r="BD25" s="231"/>
      <c r="BE25" s="30"/>
      <c r="BG25" s="231">
        <v>300.0</v>
      </c>
      <c r="BH25" s="30">
        <f t="shared" si="79"/>
        <v>645</v>
      </c>
      <c r="BI25" s="231">
        <v>0.0</v>
      </c>
      <c r="BJ25" s="30">
        <f t="shared" si="80"/>
        <v>0</v>
      </c>
      <c r="BL25" s="379">
        <v>210.0</v>
      </c>
      <c r="BM25" s="30">
        <f t="shared" si="19"/>
        <v>451.5</v>
      </c>
      <c r="BN25" s="379">
        <v>50.0</v>
      </c>
      <c r="BO25" s="30">
        <f t="shared" si="20"/>
        <v>107.5</v>
      </c>
      <c r="BQ25" s="231">
        <v>0.0</v>
      </c>
      <c r="BR25" s="30">
        <f t="shared" si="21"/>
        <v>0</v>
      </c>
      <c r="BS25" s="231">
        <v>78.0</v>
      </c>
      <c r="BT25" s="30">
        <f t="shared" si="22"/>
        <v>167.7</v>
      </c>
      <c r="BV25" s="231">
        <v>98.0</v>
      </c>
      <c r="BW25" s="30">
        <f t="shared" si="23"/>
        <v>210.7</v>
      </c>
      <c r="BX25" s="231">
        <v>73.0</v>
      </c>
      <c r="BY25" s="30">
        <f t="shared" si="24"/>
        <v>156.95</v>
      </c>
      <c r="CA25" s="231">
        <v>90.0</v>
      </c>
      <c r="CB25" s="380">
        <f t="shared" si="25"/>
        <v>193.5</v>
      </c>
      <c r="CC25" s="23">
        <v>72.0</v>
      </c>
      <c r="CD25" s="30">
        <f t="shared" si="26"/>
        <v>154.8</v>
      </c>
    </row>
    <row r="26">
      <c r="A26" s="400" t="s">
        <v>901</v>
      </c>
      <c r="B26" s="400" t="s">
        <v>903</v>
      </c>
      <c r="C26" s="374"/>
      <c r="D26" s="374"/>
      <c r="E26" s="375"/>
      <c r="F26" s="375">
        <v>3.8</v>
      </c>
      <c r="G26" s="375"/>
      <c r="H26" s="376"/>
      <c r="I26" s="293"/>
      <c r="J26" s="293"/>
      <c r="K26" s="293"/>
      <c r="L26" s="293"/>
      <c r="M26" s="377"/>
      <c r="N26" s="293"/>
      <c r="O26" s="293"/>
      <c r="P26" s="293"/>
      <c r="Q26" s="293"/>
      <c r="R26" s="377"/>
      <c r="S26" s="293"/>
      <c r="T26" s="378"/>
      <c r="U26" s="293"/>
      <c r="V26" s="378"/>
      <c r="W26" s="377"/>
      <c r="X26" s="231"/>
      <c r="Y26" s="378"/>
      <c r="Z26" s="231"/>
      <c r="AA26" s="30"/>
      <c r="AC26" s="231"/>
      <c r="AD26" s="30"/>
      <c r="AE26" s="231"/>
      <c r="AF26" s="30"/>
      <c r="AH26" s="231"/>
      <c r="AI26" s="30"/>
      <c r="AJ26" s="231"/>
      <c r="AK26" s="30"/>
      <c r="AL26" s="30"/>
      <c r="AM26" s="23"/>
      <c r="AN26" s="30"/>
      <c r="AO26" s="23"/>
      <c r="AP26" s="30"/>
      <c r="AR26" s="231"/>
      <c r="AS26" s="30"/>
      <c r="AT26" s="231"/>
      <c r="AU26" s="30"/>
      <c r="AW26" s="231"/>
      <c r="AX26" s="30"/>
      <c r="AY26" s="231"/>
      <c r="AZ26" s="30"/>
      <c r="BB26" s="231"/>
      <c r="BC26" s="24"/>
      <c r="BD26" s="231"/>
      <c r="BE26" s="30"/>
      <c r="BG26" s="231">
        <v>0.0</v>
      </c>
      <c r="BH26" s="30">
        <f t="shared" si="79"/>
        <v>0</v>
      </c>
      <c r="BI26" s="231">
        <v>0.0</v>
      </c>
      <c r="BJ26" s="30">
        <f t="shared" si="80"/>
        <v>0</v>
      </c>
      <c r="BL26" s="23">
        <v>0.0</v>
      </c>
      <c r="BM26" s="30">
        <f t="shared" si="19"/>
        <v>0</v>
      </c>
      <c r="BN26" s="23">
        <v>0.0</v>
      </c>
      <c r="BO26" s="30">
        <f t="shared" si="20"/>
        <v>0</v>
      </c>
      <c r="BQ26" s="231">
        <v>187.0</v>
      </c>
      <c r="BR26" s="30">
        <f t="shared" si="21"/>
        <v>710.6</v>
      </c>
      <c r="BS26" s="231">
        <v>49.0</v>
      </c>
      <c r="BT26" s="30">
        <f t="shared" si="22"/>
        <v>186.2</v>
      </c>
      <c r="BV26" s="231">
        <v>186.0</v>
      </c>
      <c r="BW26" s="30">
        <f t="shared" si="23"/>
        <v>706.8</v>
      </c>
      <c r="BX26" s="231">
        <v>45.0</v>
      </c>
      <c r="BY26" s="30">
        <f t="shared" si="24"/>
        <v>171</v>
      </c>
      <c r="CA26" s="231">
        <v>165.0</v>
      </c>
      <c r="CB26" s="380">
        <f t="shared" si="25"/>
        <v>627</v>
      </c>
      <c r="CC26" s="23">
        <v>45.0</v>
      </c>
      <c r="CD26" s="30">
        <f t="shared" si="26"/>
        <v>171</v>
      </c>
    </row>
    <row r="27">
      <c r="A27" s="381" t="s">
        <v>904</v>
      </c>
      <c r="B27" s="381" t="s">
        <v>905</v>
      </c>
      <c r="C27" s="382">
        <v>0.0</v>
      </c>
      <c r="D27" s="382">
        <v>0.0</v>
      </c>
      <c r="E27" s="384">
        <v>0.0</v>
      </c>
      <c r="F27" s="384">
        <v>6.15</v>
      </c>
      <c r="G27" s="384">
        <v>0.0</v>
      </c>
      <c r="H27" s="376"/>
      <c r="I27" s="293">
        <v>0.0</v>
      </c>
      <c r="J27" s="293">
        <v>0.0</v>
      </c>
      <c r="K27" s="293">
        <v>0.0</v>
      </c>
      <c r="L27" s="293">
        <v>0.0</v>
      </c>
      <c r="M27" s="377"/>
      <c r="N27" s="293">
        <v>0.0</v>
      </c>
      <c r="O27" s="293">
        <v>0.0</v>
      </c>
      <c r="P27" s="293">
        <v>0.0</v>
      </c>
      <c r="Q27" s="293">
        <v>0.0</v>
      </c>
      <c r="R27" s="377"/>
      <c r="S27" s="293">
        <v>97.0</v>
      </c>
      <c r="T27" s="378">
        <f t="shared" ref="T27:T28" si="81">S27*F27</f>
        <v>596.55</v>
      </c>
      <c r="U27" s="293">
        <v>0.0</v>
      </c>
      <c r="V27" s="378">
        <f t="shared" ref="V27:V28" si="82">U27*F27</f>
        <v>0</v>
      </c>
      <c r="W27" s="377"/>
      <c r="X27" s="231">
        <v>97.0</v>
      </c>
      <c r="Y27" s="378">
        <f t="shared" ref="Y27:Y28" si="83">X27*F27</f>
        <v>596.55</v>
      </c>
      <c r="Z27" s="231">
        <v>0.0</v>
      </c>
      <c r="AA27" s="30">
        <f t="shared" ref="AA27:AA28" si="84">Z27*F27</f>
        <v>0</v>
      </c>
      <c r="AC27" s="231">
        <v>0.0</v>
      </c>
      <c r="AD27" s="30">
        <f t="shared" ref="AD27:AD28" si="85">AC27*F27</f>
        <v>0</v>
      </c>
      <c r="AE27" s="231">
        <v>76.0</v>
      </c>
      <c r="AF27" s="30">
        <f t="shared" ref="AF27:AF28" si="86">AE27*F27</f>
        <v>467.4</v>
      </c>
      <c r="AH27" s="231">
        <v>0.0</v>
      </c>
      <c r="AI27" s="30">
        <f t="shared" ref="AI27:AI28" si="87">AH27*F27</f>
        <v>0</v>
      </c>
      <c r="AJ27" s="231">
        <v>69.0</v>
      </c>
      <c r="AK27" s="30">
        <f t="shared" ref="AK27:AK28" si="88">AJ27*F27</f>
        <v>424.35</v>
      </c>
      <c r="AL27" s="30"/>
      <c r="AM27" s="23">
        <v>0.0</v>
      </c>
      <c r="AN27" s="30">
        <f t="shared" ref="AN27:AN28" si="89">AM27*F27</f>
        <v>0</v>
      </c>
      <c r="AO27" s="23">
        <v>69.0</v>
      </c>
      <c r="AP27" s="30">
        <f t="shared" ref="AP27:AP28" si="90">AO27*F27</f>
        <v>424.35</v>
      </c>
      <c r="AR27" s="231">
        <v>0.0</v>
      </c>
      <c r="AS27" s="30">
        <f t="shared" ref="AS27:AS28" si="91">AR27*F27</f>
        <v>0</v>
      </c>
      <c r="AT27" s="231">
        <v>68.0</v>
      </c>
      <c r="AU27" s="30">
        <f t="shared" ref="AU27:AU28" si="92">AT27*F27</f>
        <v>418.2</v>
      </c>
      <c r="AW27" s="231">
        <v>0.0</v>
      </c>
      <c r="AX27" s="30">
        <f t="shared" ref="AX27:AX28" si="93">AW27*F27</f>
        <v>0</v>
      </c>
      <c r="AY27" s="231">
        <v>68.0</v>
      </c>
      <c r="AZ27" s="30">
        <f t="shared" ref="AZ27:AZ28" si="94">AY27*F27</f>
        <v>418.2</v>
      </c>
      <c r="BB27" s="231">
        <v>0.0</v>
      </c>
      <c r="BC27" s="24">
        <f t="shared" ref="BC27:BC28" si="95">BB27*F27</f>
        <v>0</v>
      </c>
      <c r="BD27" s="231">
        <v>67.0</v>
      </c>
      <c r="BE27" s="30">
        <f t="shared" ref="BE27:BE28" si="96">BD27*F27</f>
        <v>412.05</v>
      </c>
      <c r="BG27" s="231">
        <v>0.0</v>
      </c>
      <c r="BH27" s="30">
        <f t="shared" si="79"/>
        <v>0</v>
      </c>
      <c r="BI27" s="231">
        <v>67.0</v>
      </c>
      <c r="BJ27" s="30">
        <f t="shared" si="80"/>
        <v>412.05</v>
      </c>
      <c r="BL27" s="379">
        <v>24.0</v>
      </c>
      <c r="BM27" s="30">
        <f t="shared" si="19"/>
        <v>147.6</v>
      </c>
      <c r="BN27" s="379">
        <v>44.0</v>
      </c>
      <c r="BO27" s="30">
        <f t="shared" si="20"/>
        <v>270.6</v>
      </c>
      <c r="BQ27" s="231">
        <v>24.0</v>
      </c>
      <c r="BR27" s="30">
        <f t="shared" si="21"/>
        <v>147.6</v>
      </c>
      <c r="BS27" s="231">
        <v>44.0</v>
      </c>
      <c r="BT27" s="30">
        <f t="shared" si="22"/>
        <v>270.6</v>
      </c>
      <c r="BV27" s="231">
        <v>22.0</v>
      </c>
      <c r="BW27" s="30">
        <f t="shared" si="23"/>
        <v>135.3</v>
      </c>
      <c r="BX27" s="231">
        <v>44.0</v>
      </c>
      <c r="BY27" s="30">
        <f t="shared" si="24"/>
        <v>270.6</v>
      </c>
      <c r="CA27" s="231">
        <v>22.0</v>
      </c>
      <c r="CB27" s="380">
        <f t="shared" si="25"/>
        <v>135.3</v>
      </c>
      <c r="CC27" s="23">
        <v>44.0</v>
      </c>
      <c r="CD27" s="30">
        <f t="shared" si="26"/>
        <v>270.6</v>
      </c>
    </row>
    <row r="28">
      <c r="A28" s="373" t="s">
        <v>906</v>
      </c>
      <c r="B28" s="373" t="s">
        <v>907</v>
      </c>
      <c r="C28" s="374">
        <v>250.0</v>
      </c>
      <c r="D28" s="374">
        <v>0.0</v>
      </c>
      <c r="E28" s="386">
        <f>SUM(C28:D28)</f>
        <v>250</v>
      </c>
      <c r="F28" s="375">
        <v>6.02</v>
      </c>
      <c r="G28" s="386">
        <f>E28*F28</f>
        <v>1505</v>
      </c>
      <c r="H28" s="376"/>
      <c r="I28" s="293">
        <v>120.0</v>
      </c>
      <c r="J28" s="378">
        <f>I28*F28</f>
        <v>722.4</v>
      </c>
      <c r="K28" s="385">
        <v>99.0</v>
      </c>
      <c r="L28" s="378">
        <f>K28*F28</f>
        <v>595.98</v>
      </c>
      <c r="M28" s="377"/>
      <c r="N28" s="293">
        <v>90.0</v>
      </c>
      <c r="O28" s="378">
        <f>N28*F28</f>
        <v>541.8</v>
      </c>
      <c r="P28" s="293">
        <v>0.0</v>
      </c>
      <c r="Q28" s="378">
        <f>SUM(P28*F28)</f>
        <v>0</v>
      </c>
      <c r="R28" s="377"/>
      <c r="S28" s="231">
        <v>79.0</v>
      </c>
      <c r="T28" s="378">
        <f t="shared" si="81"/>
        <v>475.58</v>
      </c>
      <c r="U28" s="293">
        <v>0.0</v>
      </c>
      <c r="V28" s="378">
        <f t="shared" si="82"/>
        <v>0</v>
      </c>
      <c r="W28" s="377"/>
      <c r="X28" s="231">
        <v>68.0</v>
      </c>
      <c r="Y28" s="378">
        <f t="shared" si="83"/>
        <v>409.36</v>
      </c>
      <c r="Z28" s="231">
        <v>0.0</v>
      </c>
      <c r="AA28" s="30">
        <f t="shared" si="84"/>
        <v>0</v>
      </c>
      <c r="AC28" s="231">
        <v>62.0</v>
      </c>
      <c r="AD28" s="30">
        <f t="shared" si="85"/>
        <v>373.24</v>
      </c>
      <c r="AE28" s="231">
        <v>0.0</v>
      </c>
      <c r="AF28" s="30">
        <f t="shared" si="86"/>
        <v>0</v>
      </c>
      <c r="AH28" s="231">
        <v>60.0</v>
      </c>
      <c r="AI28" s="30">
        <f t="shared" si="87"/>
        <v>361.2</v>
      </c>
      <c r="AJ28" s="231">
        <v>0.0</v>
      </c>
      <c r="AK28" s="30">
        <f t="shared" si="88"/>
        <v>0</v>
      </c>
      <c r="AL28" s="30"/>
      <c r="AM28" s="23">
        <v>58.0</v>
      </c>
      <c r="AN28" s="30">
        <f t="shared" si="89"/>
        <v>349.16</v>
      </c>
      <c r="AO28" s="23">
        <v>0.0</v>
      </c>
      <c r="AP28" s="30">
        <f t="shared" si="90"/>
        <v>0</v>
      </c>
      <c r="AR28" s="231">
        <v>47.0</v>
      </c>
      <c r="AS28" s="30">
        <f t="shared" si="91"/>
        <v>282.94</v>
      </c>
      <c r="AT28" s="231">
        <v>0.0</v>
      </c>
      <c r="AU28" s="30">
        <f t="shared" si="92"/>
        <v>0</v>
      </c>
      <c r="AW28" s="231">
        <v>44.0</v>
      </c>
      <c r="AX28" s="30">
        <f t="shared" si="93"/>
        <v>264.88</v>
      </c>
      <c r="AY28" s="231">
        <v>0.0</v>
      </c>
      <c r="AZ28" s="30">
        <f t="shared" si="94"/>
        <v>0</v>
      </c>
      <c r="BB28" s="231">
        <v>38.0</v>
      </c>
      <c r="BC28" s="24">
        <f t="shared" si="95"/>
        <v>228.76</v>
      </c>
      <c r="BD28" s="231">
        <v>0.0</v>
      </c>
      <c r="BE28" s="30">
        <f t="shared" si="96"/>
        <v>0</v>
      </c>
      <c r="BG28" s="231">
        <v>34.0</v>
      </c>
      <c r="BH28" s="30">
        <f t="shared" si="79"/>
        <v>204.68</v>
      </c>
      <c r="BI28" s="231">
        <v>0.0</v>
      </c>
      <c r="BJ28" s="30">
        <f t="shared" si="80"/>
        <v>0</v>
      </c>
      <c r="BL28" s="379">
        <v>23.0</v>
      </c>
      <c r="BM28" s="30">
        <f t="shared" si="19"/>
        <v>138.46</v>
      </c>
      <c r="BN28" s="379">
        <v>81.0</v>
      </c>
      <c r="BO28" s="30">
        <f t="shared" si="20"/>
        <v>487.62</v>
      </c>
      <c r="BQ28" s="231">
        <v>0.0</v>
      </c>
      <c r="BR28" s="30">
        <f t="shared" si="21"/>
        <v>0</v>
      </c>
      <c r="BS28" s="231">
        <v>73.0</v>
      </c>
      <c r="BT28" s="30">
        <f t="shared" si="22"/>
        <v>439.46</v>
      </c>
      <c r="BV28" s="231">
        <v>1.0</v>
      </c>
      <c r="BW28" s="30">
        <f t="shared" si="23"/>
        <v>6.02</v>
      </c>
      <c r="BX28" s="231">
        <v>62.0</v>
      </c>
      <c r="BY28" s="30">
        <f t="shared" si="24"/>
        <v>373.24</v>
      </c>
      <c r="CA28" s="231">
        <v>0.0</v>
      </c>
      <c r="CB28" s="380">
        <f t="shared" si="25"/>
        <v>0</v>
      </c>
      <c r="CC28" s="23">
        <v>56.0</v>
      </c>
      <c r="CD28" s="30">
        <f t="shared" si="26"/>
        <v>337.12</v>
      </c>
    </row>
    <row r="29">
      <c r="A29" s="394" t="s">
        <v>908</v>
      </c>
      <c r="B29" s="394" t="s">
        <v>909</v>
      </c>
      <c r="C29" s="382"/>
      <c r="D29" s="382"/>
      <c r="E29" s="383"/>
      <c r="F29" s="387">
        <v>4.32</v>
      </c>
      <c r="G29" s="383"/>
      <c r="H29" s="376"/>
      <c r="I29" s="293"/>
      <c r="J29" s="378"/>
      <c r="K29" s="385"/>
      <c r="L29" s="378"/>
      <c r="M29" s="377"/>
      <c r="N29" s="293"/>
      <c r="O29" s="378"/>
      <c r="P29" s="293"/>
      <c r="Q29" s="378"/>
      <c r="R29" s="377"/>
      <c r="S29" s="231"/>
      <c r="T29" s="378"/>
      <c r="U29" s="231"/>
      <c r="V29" s="378"/>
      <c r="W29" s="377"/>
      <c r="X29" s="231"/>
      <c r="Y29" s="378"/>
      <c r="Z29" s="231"/>
      <c r="AA29" s="30"/>
      <c r="AC29" s="23"/>
      <c r="AD29" s="30"/>
      <c r="AE29" s="23"/>
      <c r="AF29" s="30"/>
      <c r="AH29" s="231"/>
      <c r="AI29" s="30"/>
      <c r="AJ29" s="231"/>
      <c r="AK29" s="30"/>
      <c r="AL29" s="30"/>
      <c r="AM29" s="23"/>
      <c r="AN29" s="30"/>
      <c r="AO29" s="23"/>
      <c r="AP29" s="30"/>
      <c r="AR29" s="231"/>
      <c r="AS29" s="30"/>
      <c r="AT29" s="231"/>
      <c r="AU29" s="30"/>
      <c r="AW29" s="231"/>
      <c r="AX29" s="30"/>
      <c r="AY29" s="231"/>
      <c r="AZ29" s="30"/>
      <c r="BB29" s="231"/>
      <c r="BC29" s="24"/>
      <c r="BD29" s="231"/>
      <c r="BE29" s="30"/>
      <c r="BG29" s="231">
        <v>150.0</v>
      </c>
      <c r="BH29" s="30">
        <f t="shared" si="79"/>
        <v>648</v>
      </c>
      <c r="BI29" s="231">
        <v>0.0</v>
      </c>
      <c r="BJ29" s="30">
        <f t="shared" si="80"/>
        <v>0</v>
      </c>
      <c r="BL29" s="379">
        <v>34.0</v>
      </c>
      <c r="BM29" s="30">
        <f t="shared" si="19"/>
        <v>146.88</v>
      </c>
      <c r="BN29" s="379">
        <v>45.0</v>
      </c>
      <c r="BO29" s="30">
        <f t="shared" si="20"/>
        <v>194.4</v>
      </c>
      <c r="BQ29" s="231">
        <v>17.0</v>
      </c>
      <c r="BR29" s="30">
        <f t="shared" si="21"/>
        <v>73.44</v>
      </c>
      <c r="BS29" s="231">
        <v>34.0</v>
      </c>
      <c r="BT29" s="30">
        <f t="shared" si="22"/>
        <v>146.88</v>
      </c>
      <c r="BV29" s="231">
        <v>14.0</v>
      </c>
      <c r="BW29" s="30">
        <f t="shared" si="23"/>
        <v>60.48</v>
      </c>
      <c r="BX29" s="231">
        <v>31.0</v>
      </c>
      <c r="BY29" s="30">
        <f t="shared" si="24"/>
        <v>133.92</v>
      </c>
      <c r="CA29" s="231">
        <v>6.0</v>
      </c>
      <c r="CB29" s="380">
        <f t="shared" si="25"/>
        <v>25.92</v>
      </c>
      <c r="CC29" s="23">
        <v>30.0</v>
      </c>
      <c r="CD29" s="30">
        <f t="shared" si="26"/>
        <v>129.6</v>
      </c>
    </row>
    <row r="30">
      <c r="A30" s="373" t="s">
        <v>910</v>
      </c>
      <c r="B30" s="373" t="s">
        <v>911</v>
      </c>
      <c r="C30" s="374">
        <v>0.0</v>
      </c>
      <c r="D30" s="374">
        <v>7.0</v>
      </c>
      <c r="E30" s="386">
        <f t="shared" ref="E30:E31" si="97">SUM(C30:D30)</f>
        <v>7</v>
      </c>
      <c r="F30" s="392">
        <v>5.778</v>
      </c>
      <c r="G30" s="386">
        <f t="shared" ref="G30:G31" si="98">E30*F30</f>
        <v>40.446</v>
      </c>
      <c r="H30" s="376"/>
      <c r="I30" s="293">
        <v>0.0</v>
      </c>
      <c r="J30" s="378">
        <f t="shared" ref="J30:J31" si="99">I30*F30</f>
        <v>0</v>
      </c>
      <c r="K30" s="385">
        <v>7.0</v>
      </c>
      <c r="L30" s="378">
        <f t="shared" ref="L30:L31" si="100">K30*F30</f>
        <v>40.446</v>
      </c>
      <c r="M30" s="377"/>
      <c r="N30" s="293">
        <v>0.0</v>
      </c>
      <c r="O30" s="378">
        <f t="shared" ref="O30:O31" si="101">N30*F30</f>
        <v>0</v>
      </c>
      <c r="P30" s="293">
        <v>7.0</v>
      </c>
      <c r="Q30" s="378">
        <f t="shared" ref="Q30:Q31" si="102">SUM(P30*F30)</f>
        <v>40.446</v>
      </c>
      <c r="R30" s="377"/>
      <c r="S30" s="231">
        <v>0.0</v>
      </c>
      <c r="T30" s="378">
        <f t="shared" ref="T30:T31" si="103">S30*F30</f>
        <v>0</v>
      </c>
      <c r="U30" s="231">
        <v>7.0</v>
      </c>
      <c r="V30" s="378">
        <f t="shared" ref="V30:V31" si="104">U30*F30</f>
        <v>40.446</v>
      </c>
      <c r="W30" s="377"/>
      <c r="X30" s="231">
        <v>0.0</v>
      </c>
      <c r="Y30" s="378">
        <f t="shared" ref="Y30:Y31" si="105">X30*F30</f>
        <v>0</v>
      </c>
      <c r="Z30" s="231">
        <v>7.0</v>
      </c>
      <c r="AA30" s="30">
        <f t="shared" ref="AA30:AA31" si="106">Z30*F30</f>
        <v>40.446</v>
      </c>
      <c r="AC30" s="23">
        <v>0.0</v>
      </c>
      <c r="AD30" s="30">
        <f t="shared" ref="AD30:AD32" si="107">AC30*F30</f>
        <v>0</v>
      </c>
      <c r="AE30" s="23">
        <v>7.0</v>
      </c>
      <c r="AF30" s="30">
        <f t="shared" ref="AF30:AF32" si="108">AE30*F30</f>
        <v>40.446</v>
      </c>
      <c r="AH30" s="231">
        <v>0.0</v>
      </c>
      <c r="AI30" s="30">
        <f t="shared" ref="AI30:AI34" si="109">AH30*F30</f>
        <v>0</v>
      </c>
      <c r="AJ30" s="231">
        <v>7.0</v>
      </c>
      <c r="AK30" s="30">
        <f t="shared" ref="AK30:AK34" si="110">AJ30*F30</f>
        <v>40.446</v>
      </c>
      <c r="AL30" s="30"/>
      <c r="AM30" s="23">
        <v>0.0</v>
      </c>
      <c r="AN30" s="30">
        <f t="shared" ref="AN30:AN34" si="111">AM30*F30</f>
        <v>0</v>
      </c>
      <c r="AO30" s="23">
        <v>7.0</v>
      </c>
      <c r="AP30" s="30">
        <f t="shared" ref="AP30:AP34" si="112">AO30*F30</f>
        <v>40.446</v>
      </c>
      <c r="AR30" s="231">
        <v>0.0</v>
      </c>
      <c r="AS30" s="30">
        <f t="shared" ref="AS30:AS34" si="113">AR30*F30</f>
        <v>0</v>
      </c>
      <c r="AT30" s="231">
        <v>7.0</v>
      </c>
      <c r="AU30" s="30">
        <f t="shared" ref="AU30:AU34" si="114">AT30*F30</f>
        <v>40.446</v>
      </c>
      <c r="AW30" s="231">
        <v>0.0</v>
      </c>
      <c r="AX30" s="30">
        <f t="shared" ref="AX30:AX34" si="115">AW30*F30</f>
        <v>0</v>
      </c>
      <c r="AY30" s="231">
        <v>7.0</v>
      </c>
      <c r="AZ30" s="30">
        <f t="shared" ref="AZ30:AZ34" si="116">AY30*F30</f>
        <v>40.446</v>
      </c>
      <c r="BB30" s="231">
        <v>0.0</v>
      </c>
      <c r="BC30" s="24">
        <f t="shared" ref="BC30:BC34" si="117">BB30*F30</f>
        <v>0</v>
      </c>
      <c r="BD30" s="231">
        <v>7.0</v>
      </c>
      <c r="BE30" s="30">
        <f t="shared" ref="BE30:BE34" si="118">BD30*F30</f>
        <v>40.446</v>
      </c>
      <c r="BG30" s="23">
        <v>0.0</v>
      </c>
      <c r="BH30" s="30">
        <f t="shared" si="79"/>
        <v>0</v>
      </c>
      <c r="BI30" s="23">
        <v>0.0</v>
      </c>
      <c r="BJ30" s="30">
        <f t="shared" si="80"/>
        <v>0</v>
      </c>
      <c r="BL30" s="23">
        <v>0.0</v>
      </c>
      <c r="BM30" s="30">
        <f t="shared" si="19"/>
        <v>0</v>
      </c>
      <c r="BN30" s="23">
        <v>0.0</v>
      </c>
      <c r="BO30" s="30">
        <f t="shared" si="20"/>
        <v>0</v>
      </c>
      <c r="BQ30" s="231">
        <v>0.0</v>
      </c>
      <c r="BR30" s="30">
        <f t="shared" si="21"/>
        <v>0</v>
      </c>
      <c r="BS30" s="231">
        <v>8.0</v>
      </c>
      <c r="BT30" s="30">
        <f t="shared" si="22"/>
        <v>46.224</v>
      </c>
      <c r="BV30" s="231">
        <v>0.0</v>
      </c>
      <c r="BW30" s="30">
        <f t="shared" si="23"/>
        <v>0</v>
      </c>
      <c r="BX30" s="231">
        <v>8.0</v>
      </c>
      <c r="BY30" s="30">
        <f t="shared" si="24"/>
        <v>46.224</v>
      </c>
      <c r="CA30" s="23">
        <v>0.0</v>
      </c>
      <c r="CB30" s="380">
        <f t="shared" si="25"/>
        <v>0</v>
      </c>
      <c r="CC30" s="23">
        <v>6.0</v>
      </c>
      <c r="CD30" s="30">
        <f t="shared" si="26"/>
        <v>34.668</v>
      </c>
    </row>
    <row r="31">
      <c r="A31" s="381" t="s">
        <v>912</v>
      </c>
      <c r="B31" s="381" t="s">
        <v>913</v>
      </c>
      <c r="C31" s="382">
        <v>128.0</v>
      </c>
      <c r="D31" s="382">
        <v>42.0</v>
      </c>
      <c r="E31" s="383">
        <f t="shared" si="97"/>
        <v>170</v>
      </c>
      <c r="F31" s="384">
        <v>4.84</v>
      </c>
      <c r="G31" s="383">
        <f t="shared" si="98"/>
        <v>822.8</v>
      </c>
      <c r="H31" s="376"/>
      <c r="I31" s="293">
        <v>127.0</v>
      </c>
      <c r="J31" s="378">
        <f t="shared" si="99"/>
        <v>614.68</v>
      </c>
      <c r="K31" s="385">
        <v>41.0</v>
      </c>
      <c r="L31" s="378">
        <f t="shared" si="100"/>
        <v>198.44</v>
      </c>
      <c r="M31" s="377"/>
      <c r="N31" s="293">
        <v>126.0</v>
      </c>
      <c r="O31" s="378">
        <f t="shared" si="101"/>
        <v>609.84</v>
      </c>
      <c r="P31" s="293">
        <v>42.0</v>
      </c>
      <c r="Q31" s="378">
        <f t="shared" si="102"/>
        <v>203.28</v>
      </c>
      <c r="R31" s="377"/>
      <c r="S31" s="231">
        <v>26.0</v>
      </c>
      <c r="T31" s="378">
        <f t="shared" si="103"/>
        <v>125.84</v>
      </c>
      <c r="U31" s="231">
        <v>42.0</v>
      </c>
      <c r="V31" s="378">
        <f t="shared" si="104"/>
        <v>203.28</v>
      </c>
      <c r="W31" s="377"/>
      <c r="X31" s="231">
        <v>26.0</v>
      </c>
      <c r="Y31" s="378">
        <f t="shared" si="105"/>
        <v>125.84</v>
      </c>
      <c r="Z31" s="231">
        <v>42.0</v>
      </c>
      <c r="AA31" s="30">
        <f t="shared" si="106"/>
        <v>203.28</v>
      </c>
      <c r="AC31" s="231">
        <v>26.0</v>
      </c>
      <c r="AD31" s="30">
        <f t="shared" si="107"/>
        <v>125.84</v>
      </c>
      <c r="AE31" s="231">
        <v>42.0</v>
      </c>
      <c r="AF31" s="30">
        <f t="shared" si="108"/>
        <v>203.28</v>
      </c>
      <c r="AH31" s="231">
        <v>30.0</v>
      </c>
      <c r="AI31" s="30">
        <f t="shared" si="109"/>
        <v>145.2</v>
      </c>
      <c r="AJ31" s="231">
        <v>36.0</v>
      </c>
      <c r="AK31" s="30">
        <f t="shared" si="110"/>
        <v>174.24</v>
      </c>
      <c r="AL31" s="30"/>
      <c r="AM31" s="23">
        <v>30.0</v>
      </c>
      <c r="AN31" s="30">
        <f t="shared" si="111"/>
        <v>145.2</v>
      </c>
      <c r="AO31" s="23">
        <v>36.0</v>
      </c>
      <c r="AP31" s="30">
        <f t="shared" si="112"/>
        <v>174.24</v>
      </c>
      <c r="AR31" s="231">
        <v>29.0</v>
      </c>
      <c r="AS31" s="30">
        <f t="shared" si="113"/>
        <v>140.36</v>
      </c>
      <c r="AT31" s="231">
        <v>36.0</v>
      </c>
      <c r="AU31" s="30">
        <f t="shared" si="114"/>
        <v>174.24</v>
      </c>
      <c r="AW31" s="231">
        <v>29.0</v>
      </c>
      <c r="AX31" s="30">
        <f t="shared" si="115"/>
        <v>140.36</v>
      </c>
      <c r="AY31" s="231">
        <v>36.0</v>
      </c>
      <c r="AZ31" s="30">
        <f t="shared" si="116"/>
        <v>174.24</v>
      </c>
      <c r="BB31" s="231">
        <v>29.0</v>
      </c>
      <c r="BC31" s="24">
        <f t="shared" si="117"/>
        <v>140.36</v>
      </c>
      <c r="BD31" s="231">
        <v>35.0</v>
      </c>
      <c r="BE31" s="30">
        <f t="shared" si="118"/>
        <v>169.4</v>
      </c>
      <c r="BG31" s="231">
        <v>29.0</v>
      </c>
      <c r="BH31" s="30">
        <f t="shared" si="79"/>
        <v>140.36</v>
      </c>
      <c r="BI31" s="231">
        <v>35.0</v>
      </c>
      <c r="BJ31" s="30">
        <f t="shared" si="80"/>
        <v>169.4</v>
      </c>
      <c r="BL31" s="379">
        <v>29.0</v>
      </c>
      <c r="BM31" s="30">
        <f t="shared" si="19"/>
        <v>140.36</v>
      </c>
      <c r="BN31" s="379">
        <v>35.0</v>
      </c>
      <c r="BO31" s="30">
        <f t="shared" si="20"/>
        <v>169.4</v>
      </c>
      <c r="BQ31" s="231">
        <v>28.0</v>
      </c>
      <c r="BR31" s="30">
        <f t="shared" si="21"/>
        <v>135.52</v>
      </c>
      <c r="BS31" s="231">
        <v>35.0</v>
      </c>
      <c r="BT31" s="30">
        <f t="shared" si="22"/>
        <v>169.4</v>
      </c>
      <c r="BV31" s="231">
        <v>28.0</v>
      </c>
      <c r="BW31" s="30">
        <f t="shared" si="23"/>
        <v>135.52</v>
      </c>
      <c r="BX31" s="231">
        <v>35.0</v>
      </c>
      <c r="BY31" s="30">
        <f t="shared" si="24"/>
        <v>169.4</v>
      </c>
      <c r="CA31" s="23">
        <v>28.0</v>
      </c>
      <c r="CB31" s="380">
        <f t="shared" si="25"/>
        <v>135.52</v>
      </c>
      <c r="CC31" s="23">
        <v>35.0</v>
      </c>
      <c r="CD31" s="30">
        <f t="shared" si="26"/>
        <v>169.4</v>
      </c>
    </row>
    <row r="32">
      <c r="A32" s="373" t="s">
        <v>914</v>
      </c>
      <c r="B32" s="373" t="s">
        <v>915</v>
      </c>
      <c r="C32" s="374">
        <v>0.0</v>
      </c>
      <c r="D32" s="374">
        <v>0.0</v>
      </c>
      <c r="E32" s="375">
        <v>0.0</v>
      </c>
      <c r="F32" s="375">
        <v>4.13</v>
      </c>
      <c r="G32" s="375">
        <v>0.0</v>
      </c>
      <c r="H32" s="376"/>
      <c r="I32" s="293"/>
      <c r="J32" s="378"/>
      <c r="K32" s="385"/>
      <c r="L32" s="378"/>
      <c r="M32" s="377"/>
      <c r="N32" s="231"/>
      <c r="O32" s="378"/>
      <c r="P32" s="231"/>
      <c r="Q32" s="378"/>
      <c r="R32" s="377"/>
      <c r="S32" s="231"/>
      <c r="T32" s="378"/>
      <c r="U32" s="231"/>
      <c r="V32" s="378"/>
      <c r="W32" s="377"/>
      <c r="X32" s="231"/>
      <c r="Y32" s="378"/>
      <c r="Z32" s="231"/>
      <c r="AA32" s="30"/>
      <c r="AC32" s="231">
        <v>191.0</v>
      </c>
      <c r="AD32" s="30">
        <f t="shared" si="107"/>
        <v>788.83</v>
      </c>
      <c r="AE32" s="231">
        <v>50.0</v>
      </c>
      <c r="AF32" s="30">
        <f t="shared" si="108"/>
        <v>206.5</v>
      </c>
      <c r="AH32" s="231">
        <v>0.0</v>
      </c>
      <c r="AI32" s="30">
        <f t="shared" si="109"/>
        <v>0</v>
      </c>
      <c r="AJ32" s="231">
        <v>10.0</v>
      </c>
      <c r="AK32" s="30">
        <f t="shared" si="110"/>
        <v>41.3</v>
      </c>
      <c r="AL32" s="30"/>
      <c r="AM32" s="23">
        <v>0.0</v>
      </c>
      <c r="AN32" s="30">
        <f t="shared" si="111"/>
        <v>0</v>
      </c>
      <c r="AO32" s="23">
        <v>5.0</v>
      </c>
      <c r="AP32" s="30">
        <f t="shared" si="112"/>
        <v>20.65</v>
      </c>
      <c r="AR32" s="231">
        <v>0.0</v>
      </c>
      <c r="AS32" s="30">
        <f t="shared" si="113"/>
        <v>0</v>
      </c>
      <c r="AT32" s="231">
        <v>1.0</v>
      </c>
      <c r="AU32" s="30">
        <f t="shared" si="114"/>
        <v>4.13</v>
      </c>
      <c r="AW32" s="231">
        <v>150.0</v>
      </c>
      <c r="AX32" s="30">
        <f t="shared" si="115"/>
        <v>619.5</v>
      </c>
      <c r="AY32" s="231">
        <v>0.0</v>
      </c>
      <c r="AZ32" s="30">
        <f t="shared" si="116"/>
        <v>0</v>
      </c>
      <c r="BB32" s="231">
        <v>106.0</v>
      </c>
      <c r="BC32" s="24">
        <f t="shared" si="117"/>
        <v>437.78</v>
      </c>
      <c r="BD32" s="231">
        <v>4.0</v>
      </c>
      <c r="BE32" s="30">
        <f t="shared" si="118"/>
        <v>16.52</v>
      </c>
      <c r="BG32" s="231">
        <v>67.0</v>
      </c>
      <c r="BH32" s="30">
        <f t="shared" si="79"/>
        <v>276.71</v>
      </c>
      <c r="BI32" s="231">
        <v>10.0</v>
      </c>
      <c r="BJ32" s="30">
        <f t="shared" si="80"/>
        <v>41.3</v>
      </c>
      <c r="BL32" s="379">
        <v>121.0</v>
      </c>
      <c r="BM32" s="30">
        <f t="shared" si="19"/>
        <v>499.73</v>
      </c>
      <c r="BN32" s="379">
        <v>45.0</v>
      </c>
      <c r="BO32" s="30">
        <f t="shared" si="20"/>
        <v>185.85</v>
      </c>
      <c r="BQ32" s="231">
        <v>2.0</v>
      </c>
      <c r="BR32" s="30">
        <f t="shared" si="21"/>
        <v>8.26</v>
      </c>
      <c r="BS32" s="231">
        <v>30.0</v>
      </c>
      <c r="BT32" s="30">
        <f t="shared" si="22"/>
        <v>123.9</v>
      </c>
      <c r="BV32" s="231">
        <v>1.0</v>
      </c>
      <c r="BW32" s="30">
        <f t="shared" si="23"/>
        <v>4.13</v>
      </c>
      <c r="BX32" s="231">
        <v>13.0</v>
      </c>
      <c r="BY32" s="30">
        <f t="shared" si="24"/>
        <v>53.69</v>
      </c>
      <c r="CA32" s="23">
        <v>0.0</v>
      </c>
      <c r="CB32" s="380">
        <f t="shared" si="25"/>
        <v>0</v>
      </c>
      <c r="CC32" s="23">
        <v>0.0</v>
      </c>
      <c r="CD32" s="30">
        <f t="shared" si="26"/>
        <v>0</v>
      </c>
    </row>
    <row r="33">
      <c r="A33" s="381" t="s">
        <v>916</v>
      </c>
      <c r="B33" s="381" t="s">
        <v>917</v>
      </c>
      <c r="C33" s="382">
        <v>0.0</v>
      </c>
      <c r="D33" s="382">
        <v>0.0</v>
      </c>
      <c r="E33" s="384">
        <v>0.0</v>
      </c>
      <c r="F33" s="384">
        <v>5.28</v>
      </c>
      <c r="G33" s="384">
        <v>0.0</v>
      </c>
      <c r="H33" s="376"/>
      <c r="I33" s="293"/>
      <c r="J33" s="378"/>
      <c r="K33" s="385"/>
      <c r="L33" s="378"/>
      <c r="M33" s="377"/>
      <c r="N33" s="231"/>
      <c r="O33" s="378"/>
      <c r="P33" s="231"/>
      <c r="Q33" s="378"/>
      <c r="R33" s="377"/>
      <c r="S33" s="231"/>
      <c r="T33" s="378"/>
      <c r="U33" s="231"/>
      <c r="V33" s="378"/>
      <c r="W33" s="377"/>
      <c r="X33" s="401">
        <v>0.0</v>
      </c>
      <c r="Y33" s="401">
        <v>0.0</v>
      </c>
      <c r="Z33" s="402">
        <v>0.0</v>
      </c>
      <c r="AA33" s="403">
        <v>0.0</v>
      </c>
      <c r="AC33" s="401">
        <v>0.0</v>
      </c>
      <c r="AD33" s="401">
        <v>0.0</v>
      </c>
      <c r="AE33" s="402">
        <v>0.0</v>
      </c>
      <c r="AF33" s="403">
        <v>0.0</v>
      </c>
      <c r="AH33" s="231">
        <v>140.0</v>
      </c>
      <c r="AI33" s="30">
        <f t="shared" si="109"/>
        <v>739.2</v>
      </c>
      <c r="AJ33" s="231">
        <v>0.0</v>
      </c>
      <c r="AK33" s="30">
        <f t="shared" si="110"/>
        <v>0</v>
      </c>
      <c r="AL33" s="30"/>
      <c r="AM33" s="23">
        <v>121.0</v>
      </c>
      <c r="AN33" s="30">
        <f t="shared" si="111"/>
        <v>638.88</v>
      </c>
      <c r="AO33" s="23">
        <v>0.0</v>
      </c>
      <c r="AP33" s="30">
        <f t="shared" si="112"/>
        <v>0</v>
      </c>
      <c r="AR33" s="231">
        <v>113.0</v>
      </c>
      <c r="AS33" s="30">
        <f t="shared" si="113"/>
        <v>596.64</v>
      </c>
      <c r="AT33" s="231">
        <v>0.0</v>
      </c>
      <c r="AU33" s="30">
        <f t="shared" si="114"/>
        <v>0</v>
      </c>
      <c r="AW33" s="231">
        <v>106.0</v>
      </c>
      <c r="AX33" s="30">
        <f t="shared" si="115"/>
        <v>559.68</v>
      </c>
      <c r="AY33" s="231">
        <v>0.0</v>
      </c>
      <c r="AZ33" s="30">
        <f t="shared" si="116"/>
        <v>0</v>
      </c>
      <c r="BB33" s="231">
        <v>90.0</v>
      </c>
      <c r="BC33" s="24">
        <f t="shared" si="117"/>
        <v>475.2</v>
      </c>
      <c r="BD33" s="231">
        <v>0.0</v>
      </c>
      <c r="BE33" s="30">
        <f t="shared" si="118"/>
        <v>0</v>
      </c>
      <c r="BG33" s="23">
        <v>0.0</v>
      </c>
      <c r="BH33" s="30">
        <f t="shared" si="79"/>
        <v>0</v>
      </c>
      <c r="BI33" s="23">
        <v>0.0</v>
      </c>
      <c r="BJ33" s="30">
        <f t="shared" si="80"/>
        <v>0</v>
      </c>
      <c r="BL33" s="23">
        <v>0.0</v>
      </c>
      <c r="BM33" s="30">
        <f t="shared" si="19"/>
        <v>0</v>
      </c>
      <c r="BN33" s="23">
        <v>0.0</v>
      </c>
      <c r="BO33" s="30">
        <f t="shared" si="20"/>
        <v>0</v>
      </c>
      <c r="BQ33" s="231">
        <v>1.0</v>
      </c>
      <c r="BR33" s="30">
        <f t="shared" si="21"/>
        <v>5.28</v>
      </c>
      <c r="BS33" s="231">
        <v>24.0</v>
      </c>
      <c r="BT33" s="30">
        <f t="shared" si="22"/>
        <v>126.72</v>
      </c>
      <c r="BV33" s="231">
        <v>0.0</v>
      </c>
      <c r="BW33" s="30">
        <f t="shared" si="23"/>
        <v>0</v>
      </c>
      <c r="BX33" s="231">
        <v>19.0</v>
      </c>
      <c r="BY33" s="30">
        <f t="shared" si="24"/>
        <v>100.32</v>
      </c>
      <c r="CA33" s="23">
        <v>0.0</v>
      </c>
      <c r="CB33" s="380">
        <f t="shared" si="25"/>
        <v>0</v>
      </c>
      <c r="CC33" s="23">
        <v>17.0</v>
      </c>
      <c r="CD33" s="30">
        <f t="shared" si="26"/>
        <v>89.76</v>
      </c>
    </row>
    <row r="34">
      <c r="A34" s="373" t="s">
        <v>918</v>
      </c>
      <c r="B34" s="373" t="s">
        <v>919</v>
      </c>
      <c r="C34" s="374">
        <v>107.0</v>
      </c>
      <c r="D34" s="374">
        <v>28.0</v>
      </c>
      <c r="E34" s="386">
        <f>SUM(C34:D34)</f>
        <v>135</v>
      </c>
      <c r="F34" s="375">
        <v>3.254</v>
      </c>
      <c r="G34" s="386">
        <f>E34*F34</f>
        <v>439.29</v>
      </c>
      <c r="H34" s="376"/>
      <c r="I34" s="293">
        <v>75.0</v>
      </c>
      <c r="J34" s="378">
        <f>I34*F34</f>
        <v>244.05</v>
      </c>
      <c r="K34" s="385">
        <v>17.0</v>
      </c>
      <c r="L34" s="378">
        <f>K34*F34</f>
        <v>55.318</v>
      </c>
      <c r="M34" s="377"/>
      <c r="N34" s="231">
        <v>75.0</v>
      </c>
      <c r="O34" s="378">
        <f>N34*F34</f>
        <v>244.05</v>
      </c>
      <c r="P34" s="231">
        <v>19.0</v>
      </c>
      <c r="Q34" s="378">
        <f>SUM(P34*F34)</f>
        <v>61.826</v>
      </c>
      <c r="R34" s="377"/>
      <c r="S34" s="231">
        <v>25.0</v>
      </c>
      <c r="T34" s="378">
        <f>S34*F34</f>
        <v>81.35</v>
      </c>
      <c r="U34" s="231">
        <v>18.0</v>
      </c>
      <c r="V34" s="378">
        <f>U34*F34</f>
        <v>58.572</v>
      </c>
      <c r="W34" s="377"/>
      <c r="X34" s="231">
        <v>22.0</v>
      </c>
      <c r="Y34" s="378">
        <f>X34*F34</f>
        <v>71.588</v>
      </c>
      <c r="Z34" s="231">
        <v>17.0</v>
      </c>
      <c r="AA34" s="30">
        <f>Z34*F34</f>
        <v>55.318</v>
      </c>
      <c r="AC34" s="231">
        <v>18.0</v>
      </c>
      <c r="AD34" s="30">
        <f>AC34*F34</f>
        <v>58.572</v>
      </c>
      <c r="AE34" s="231">
        <v>17.0</v>
      </c>
      <c r="AF34" s="30">
        <f>AE34*F34</f>
        <v>55.318</v>
      </c>
      <c r="AH34" s="231">
        <v>13.0</v>
      </c>
      <c r="AI34" s="30">
        <f t="shared" si="109"/>
        <v>42.302</v>
      </c>
      <c r="AJ34" s="231">
        <v>16.0</v>
      </c>
      <c r="AK34" s="30">
        <f t="shared" si="110"/>
        <v>52.064</v>
      </c>
      <c r="AL34" s="30"/>
      <c r="AM34" s="23">
        <v>13.0</v>
      </c>
      <c r="AN34" s="30">
        <f t="shared" si="111"/>
        <v>42.302</v>
      </c>
      <c r="AO34" s="23">
        <v>15.0</v>
      </c>
      <c r="AP34" s="30">
        <f t="shared" si="112"/>
        <v>48.81</v>
      </c>
      <c r="AR34" s="231">
        <v>16.0</v>
      </c>
      <c r="AS34" s="30">
        <f t="shared" si="113"/>
        <v>52.064</v>
      </c>
      <c r="AT34" s="231">
        <v>11.0</v>
      </c>
      <c r="AU34" s="30">
        <f t="shared" si="114"/>
        <v>35.794</v>
      </c>
      <c r="AW34" s="231">
        <v>14.0</v>
      </c>
      <c r="AX34" s="30">
        <f t="shared" si="115"/>
        <v>45.556</v>
      </c>
      <c r="AY34" s="231">
        <v>11.0</v>
      </c>
      <c r="AZ34" s="30">
        <f t="shared" si="116"/>
        <v>35.794</v>
      </c>
      <c r="BB34" s="231">
        <v>29.0</v>
      </c>
      <c r="BC34" s="24">
        <f t="shared" si="117"/>
        <v>94.366</v>
      </c>
      <c r="BD34" s="231">
        <v>11.0</v>
      </c>
      <c r="BE34" s="30">
        <f t="shared" si="118"/>
        <v>35.794</v>
      </c>
      <c r="BG34" s="231">
        <v>31.0</v>
      </c>
      <c r="BH34" s="30">
        <f t="shared" si="79"/>
        <v>100.874</v>
      </c>
      <c r="BI34" s="231">
        <v>6.0</v>
      </c>
      <c r="BJ34" s="30">
        <f t="shared" si="80"/>
        <v>19.524</v>
      </c>
      <c r="BL34" s="379">
        <v>28.0</v>
      </c>
      <c r="BM34" s="30">
        <f t="shared" si="19"/>
        <v>91.112</v>
      </c>
      <c r="BN34" s="379">
        <v>2.0</v>
      </c>
      <c r="BO34" s="30">
        <f t="shared" si="20"/>
        <v>6.508</v>
      </c>
      <c r="BQ34" s="231">
        <v>25.0</v>
      </c>
      <c r="BR34" s="30">
        <f t="shared" si="21"/>
        <v>81.35</v>
      </c>
      <c r="BS34" s="231">
        <v>2.0</v>
      </c>
      <c r="BT34" s="30">
        <f t="shared" si="22"/>
        <v>6.508</v>
      </c>
      <c r="BV34" s="231">
        <v>23.0</v>
      </c>
      <c r="BW34" s="30">
        <f t="shared" si="23"/>
        <v>74.842</v>
      </c>
      <c r="BX34" s="231">
        <v>1.0</v>
      </c>
      <c r="BY34" s="30">
        <f t="shared" si="24"/>
        <v>3.254</v>
      </c>
      <c r="CA34" s="23">
        <v>22.0</v>
      </c>
      <c r="CB34" s="380">
        <f t="shared" si="25"/>
        <v>71.588</v>
      </c>
      <c r="CC34" s="23">
        <v>22.0</v>
      </c>
      <c r="CD34" s="30">
        <f t="shared" si="26"/>
        <v>71.588</v>
      </c>
    </row>
    <row r="35">
      <c r="A35" s="394" t="s">
        <v>920</v>
      </c>
      <c r="B35" s="394" t="s">
        <v>921</v>
      </c>
      <c r="C35" s="382"/>
      <c r="D35" s="382"/>
      <c r="E35" s="383"/>
      <c r="F35" s="387"/>
      <c r="G35" s="383"/>
      <c r="H35" s="376"/>
      <c r="I35" s="293"/>
      <c r="J35" s="378"/>
      <c r="K35" s="385"/>
      <c r="L35" s="378"/>
      <c r="M35" s="377"/>
      <c r="N35" s="231"/>
      <c r="O35" s="378"/>
      <c r="P35" s="231"/>
      <c r="Q35" s="378"/>
      <c r="R35" s="377"/>
      <c r="S35" s="231"/>
      <c r="T35" s="378"/>
      <c r="U35" s="231"/>
      <c r="V35" s="378"/>
      <c r="W35" s="377"/>
      <c r="X35" s="231"/>
      <c r="Y35" s="378"/>
      <c r="Z35" s="231"/>
      <c r="AA35" s="30"/>
      <c r="AC35" s="231"/>
      <c r="AD35" s="30"/>
      <c r="AE35" s="231"/>
      <c r="AF35" s="30"/>
      <c r="AH35" s="231"/>
      <c r="AI35" s="30"/>
      <c r="AJ35" s="231"/>
      <c r="AK35" s="30"/>
      <c r="AL35" s="30"/>
      <c r="AM35" s="23"/>
      <c r="AN35" s="30"/>
      <c r="AO35" s="23"/>
      <c r="AP35" s="30"/>
      <c r="AR35" s="231"/>
      <c r="AS35" s="30"/>
      <c r="AT35" s="231"/>
      <c r="AU35" s="30"/>
      <c r="AW35" s="231"/>
      <c r="AX35" s="30"/>
      <c r="AY35" s="231"/>
      <c r="AZ35" s="30"/>
      <c r="BB35" s="231"/>
      <c r="BC35" s="24"/>
      <c r="BD35" s="231"/>
      <c r="BE35" s="30"/>
      <c r="BG35" s="231">
        <v>4.0</v>
      </c>
      <c r="BH35" s="30">
        <f t="shared" si="79"/>
        <v>0</v>
      </c>
      <c r="BI35" s="231">
        <v>122.0</v>
      </c>
      <c r="BJ35" s="30">
        <f t="shared" si="80"/>
        <v>0</v>
      </c>
      <c r="BL35" s="379">
        <v>0.0</v>
      </c>
      <c r="BM35" s="30">
        <f t="shared" si="19"/>
        <v>0</v>
      </c>
      <c r="BN35" s="379">
        <v>121.0</v>
      </c>
      <c r="BO35" s="30">
        <f t="shared" si="20"/>
        <v>0</v>
      </c>
      <c r="BQ35" s="231">
        <v>45.0</v>
      </c>
      <c r="BR35" s="30">
        <f t="shared" si="21"/>
        <v>0</v>
      </c>
      <c r="BS35" s="231">
        <v>120.0</v>
      </c>
      <c r="BT35" s="30">
        <f t="shared" si="22"/>
        <v>0</v>
      </c>
      <c r="BV35" s="231">
        <v>43.0</v>
      </c>
      <c r="BW35" s="30">
        <f t="shared" si="23"/>
        <v>0</v>
      </c>
      <c r="BX35" s="231">
        <v>118.0</v>
      </c>
      <c r="BY35" s="30">
        <f t="shared" si="24"/>
        <v>0</v>
      </c>
      <c r="CA35" s="23">
        <v>43.0</v>
      </c>
      <c r="CB35" s="380">
        <f t="shared" si="25"/>
        <v>0</v>
      </c>
      <c r="CC35" s="23">
        <v>43.0</v>
      </c>
      <c r="CD35" s="30">
        <f t="shared" si="26"/>
        <v>0</v>
      </c>
    </row>
    <row r="36">
      <c r="A36" s="373" t="s">
        <v>922</v>
      </c>
      <c r="B36" s="373" t="s">
        <v>923</v>
      </c>
      <c r="C36" s="374">
        <v>40.0</v>
      </c>
      <c r="D36" s="374">
        <v>9.0</v>
      </c>
      <c r="E36" s="386">
        <f t="shared" ref="E36:E37" si="119">SUM(C36:D36)</f>
        <v>49</v>
      </c>
      <c r="F36" s="392">
        <v>7.712</v>
      </c>
      <c r="G36" s="386">
        <f t="shared" ref="G36:G37" si="120">E36*F36</f>
        <v>377.888</v>
      </c>
      <c r="H36" s="376"/>
      <c r="I36" s="293">
        <v>32.0</v>
      </c>
      <c r="J36" s="378">
        <f t="shared" ref="J36:J37" si="121">I36*F36</f>
        <v>246.784</v>
      </c>
      <c r="K36" s="385">
        <v>8.0</v>
      </c>
      <c r="L36" s="378">
        <f t="shared" ref="L36:L37" si="122">K36*F36</f>
        <v>61.696</v>
      </c>
      <c r="M36" s="377"/>
      <c r="N36" s="231">
        <v>31.0</v>
      </c>
      <c r="O36" s="378">
        <f t="shared" ref="O36:O37" si="123">N36*F36</f>
        <v>239.072</v>
      </c>
      <c r="P36" s="231">
        <v>8.0</v>
      </c>
      <c r="Q36" s="378">
        <f t="shared" ref="Q36:Q37" si="124">SUM(P36*F36)</f>
        <v>61.696</v>
      </c>
      <c r="R36" s="377"/>
      <c r="S36" s="231">
        <v>10.0</v>
      </c>
      <c r="T36" s="378">
        <f t="shared" ref="T36:T37" si="125">S36*F36</f>
        <v>77.12</v>
      </c>
      <c r="U36" s="231">
        <v>8.0</v>
      </c>
      <c r="V36" s="378">
        <f t="shared" ref="V36:V37" si="126">U36*F36</f>
        <v>61.696</v>
      </c>
      <c r="W36" s="377"/>
      <c r="X36" s="231">
        <v>5.0</v>
      </c>
      <c r="Y36" s="378">
        <f t="shared" ref="Y36:Y37" si="127">X36*F36</f>
        <v>38.56</v>
      </c>
      <c r="Z36" s="231">
        <v>8.0</v>
      </c>
      <c r="AA36" s="30">
        <f t="shared" ref="AA36:AA37" si="128">Z36*F36</f>
        <v>61.696</v>
      </c>
      <c r="AC36" s="231">
        <v>5.0</v>
      </c>
      <c r="AD36" s="30">
        <f t="shared" ref="AD36:AD37" si="129">AC36*F36</f>
        <v>38.56</v>
      </c>
      <c r="AE36" s="231">
        <v>8.0</v>
      </c>
      <c r="AF36" s="30">
        <f t="shared" ref="AF36:AF37" si="130">AE36*F36</f>
        <v>61.696</v>
      </c>
      <c r="AH36" s="231">
        <v>8.0</v>
      </c>
      <c r="AI36" s="30">
        <f t="shared" ref="AI36:AI38" si="131">AH36*F36</f>
        <v>61.696</v>
      </c>
      <c r="AJ36" s="231">
        <v>3.0</v>
      </c>
      <c r="AK36" s="30">
        <f t="shared" ref="AK36:AK38" si="132">AJ36*F36</f>
        <v>23.136</v>
      </c>
      <c r="AL36" s="30"/>
      <c r="AM36" s="23">
        <v>6.0</v>
      </c>
      <c r="AN36" s="30">
        <f t="shared" ref="AN36:AN38" si="133">AM36*F36</f>
        <v>46.272</v>
      </c>
      <c r="AO36" s="23">
        <v>3.0</v>
      </c>
      <c r="AP36" s="30">
        <f t="shared" ref="AP36:AP38" si="134">AO36*F36</f>
        <v>23.136</v>
      </c>
      <c r="AR36" s="231">
        <v>5.0</v>
      </c>
      <c r="AS36" s="30">
        <f t="shared" ref="AS36:AS38" si="135">AR36*F36</f>
        <v>38.56</v>
      </c>
      <c r="AT36" s="231">
        <v>3.0</v>
      </c>
      <c r="AU36" s="30">
        <f t="shared" ref="AU36:AU38" si="136">AT36*F36</f>
        <v>23.136</v>
      </c>
      <c r="AW36" s="231">
        <v>5.0</v>
      </c>
      <c r="AX36" s="30">
        <f t="shared" ref="AX36:AX38" si="137">AW36*F36</f>
        <v>38.56</v>
      </c>
      <c r="AY36" s="231">
        <v>2.0</v>
      </c>
      <c r="AZ36" s="30">
        <f t="shared" ref="AZ36:AZ38" si="138">AY36*F36</f>
        <v>15.424</v>
      </c>
      <c r="BB36" s="231">
        <v>1.0</v>
      </c>
      <c r="BC36" s="24">
        <f t="shared" ref="BC36:BC38" si="139">BB36*F36</f>
        <v>7.712</v>
      </c>
      <c r="BD36" s="231">
        <v>2.0</v>
      </c>
      <c r="BE36" s="30">
        <f t="shared" ref="BE36:BE38" si="140">BD36*F36</f>
        <v>15.424</v>
      </c>
      <c r="BG36" s="231">
        <v>2.0</v>
      </c>
      <c r="BH36" s="30">
        <f t="shared" si="79"/>
        <v>15.424</v>
      </c>
      <c r="BI36" s="231">
        <v>1.0</v>
      </c>
      <c r="BJ36" s="30">
        <f t="shared" si="80"/>
        <v>7.712</v>
      </c>
      <c r="BL36" s="379">
        <v>2.0</v>
      </c>
      <c r="BM36" s="30">
        <f t="shared" si="19"/>
        <v>15.424</v>
      </c>
      <c r="BN36" s="379">
        <v>3.0</v>
      </c>
      <c r="BO36" s="30">
        <f t="shared" si="20"/>
        <v>23.136</v>
      </c>
      <c r="BQ36" s="231">
        <v>3.0</v>
      </c>
      <c r="BR36" s="30">
        <f t="shared" si="21"/>
        <v>23.136</v>
      </c>
      <c r="BS36" s="231">
        <v>2.0</v>
      </c>
      <c r="BT36" s="30">
        <f t="shared" si="22"/>
        <v>15.424</v>
      </c>
      <c r="BV36" s="231">
        <v>3.0</v>
      </c>
      <c r="BW36" s="30">
        <f t="shared" si="23"/>
        <v>23.136</v>
      </c>
      <c r="BX36" s="231">
        <v>2.0</v>
      </c>
      <c r="BY36" s="30">
        <f t="shared" si="24"/>
        <v>15.424</v>
      </c>
      <c r="CA36" s="23">
        <v>3.0</v>
      </c>
      <c r="CB36" s="380">
        <f t="shared" si="25"/>
        <v>23.136</v>
      </c>
      <c r="CC36" s="23">
        <v>2.0</v>
      </c>
      <c r="CD36" s="30">
        <f t="shared" si="26"/>
        <v>15.424</v>
      </c>
    </row>
    <row r="37">
      <c r="A37" s="381" t="s">
        <v>924</v>
      </c>
      <c r="B37" s="381" t="s">
        <v>925</v>
      </c>
      <c r="C37" s="382">
        <v>0.0</v>
      </c>
      <c r="D37" s="382">
        <v>39.0</v>
      </c>
      <c r="E37" s="383">
        <f t="shared" si="119"/>
        <v>39</v>
      </c>
      <c r="F37" s="384">
        <v>3.67</v>
      </c>
      <c r="G37" s="383">
        <f t="shared" si="120"/>
        <v>143.13</v>
      </c>
      <c r="H37" s="376"/>
      <c r="I37" s="293">
        <v>0.0</v>
      </c>
      <c r="J37" s="378">
        <f t="shared" si="121"/>
        <v>0</v>
      </c>
      <c r="K37" s="385">
        <v>34.0</v>
      </c>
      <c r="L37" s="378">
        <f t="shared" si="122"/>
        <v>124.78</v>
      </c>
      <c r="M37" s="377"/>
      <c r="N37" s="231">
        <v>0.0</v>
      </c>
      <c r="O37" s="378">
        <f t="shared" si="123"/>
        <v>0</v>
      </c>
      <c r="P37" s="231">
        <v>33.0</v>
      </c>
      <c r="Q37" s="378">
        <f t="shared" si="124"/>
        <v>121.11</v>
      </c>
      <c r="R37" s="377"/>
      <c r="S37" s="231">
        <v>0.0</v>
      </c>
      <c r="T37" s="378">
        <f t="shared" si="125"/>
        <v>0</v>
      </c>
      <c r="U37" s="231">
        <v>33.0</v>
      </c>
      <c r="V37" s="378">
        <f t="shared" si="126"/>
        <v>121.11</v>
      </c>
      <c r="W37" s="377"/>
      <c r="X37" s="231">
        <v>0.0</v>
      </c>
      <c r="Y37" s="378">
        <f t="shared" si="127"/>
        <v>0</v>
      </c>
      <c r="Z37" s="231">
        <v>29.0</v>
      </c>
      <c r="AA37" s="30">
        <f t="shared" si="128"/>
        <v>106.43</v>
      </c>
      <c r="AC37" s="23">
        <v>0.0</v>
      </c>
      <c r="AD37" s="30">
        <f t="shared" si="129"/>
        <v>0</v>
      </c>
      <c r="AE37" s="23">
        <v>24.0</v>
      </c>
      <c r="AF37" s="30">
        <f t="shared" si="130"/>
        <v>88.08</v>
      </c>
      <c r="AH37" s="231">
        <v>0.0</v>
      </c>
      <c r="AI37" s="30">
        <f t="shared" si="131"/>
        <v>0</v>
      </c>
      <c r="AJ37" s="231">
        <v>26.0</v>
      </c>
      <c r="AK37" s="30">
        <f t="shared" si="132"/>
        <v>95.42</v>
      </c>
      <c r="AL37" s="30"/>
      <c r="AM37" s="23">
        <v>0.0</v>
      </c>
      <c r="AN37" s="30">
        <f t="shared" si="133"/>
        <v>0</v>
      </c>
      <c r="AO37" s="23">
        <v>26.0</v>
      </c>
      <c r="AP37" s="30">
        <f t="shared" si="134"/>
        <v>95.42</v>
      </c>
      <c r="AR37" s="231">
        <v>0.0</v>
      </c>
      <c r="AS37" s="30">
        <f t="shared" si="135"/>
        <v>0</v>
      </c>
      <c r="AT37" s="231">
        <v>25.0</v>
      </c>
      <c r="AU37" s="30">
        <f t="shared" si="136"/>
        <v>91.75</v>
      </c>
      <c r="AW37" s="231">
        <v>0.0</v>
      </c>
      <c r="AX37" s="30">
        <f t="shared" si="137"/>
        <v>0</v>
      </c>
      <c r="AY37" s="231">
        <v>24.0</v>
      </c>
      <c r="AZ37" s="30">
        <f t="shared" si="138"/>
        <v>88.08</v>
      </c>
      <c r="BB37" s="231">
        <v>0.0</v>
      </c>
      <c r="BC37" s="24">
        <f t="shared" si="139"/>
        <v>0</v>
      </c>
      <c r="BD37" s="231">
        <v>23.0</v>
      </c>
      <c r="BE37" s="30">
        <f t="shared" si="140"/>
        <v>84.41</v>
      </c>
      <c r="BG37" s="23">
        <v>0.0</v>
      </c>
      <c r="BH37" s="30">
        <f t="shared" si="79"/>
        <v>0</v>
      </c>
      <c r="BI37" s="23">
        <v>0.0</v>
      </c>
      <c r="BJ37" s="30">
        <f t="shared" si="80"/>
        <v>0</v>
      </c>
      <c r="BL37" s="23">
        <v>0.0</v>
      </c>
      <c r="BM37" s="30">
        <f t="shared" si="19"/>
        <v>0</v>
      </c>
      <c r="BN37" s="23">
        <v>0.0</v>
      </c>
      <c r="BO37" s="30">
        <f t="shared" si="20"/>
        <v>0</v>
      </c>
      <c r="BQ37" s="231">
        <v>0.0</v>
      </c>
      <c r="BR37" s="30">
        <f t="shared" si="21"/>
        <v>0</v>
      </c>
      <c r="BS37" s="231">
        <v>13.0</v>
      </c>
      <c r="BT37" s="30">
        <f t="shared" si="22"/>
        <v>47.71</v>
      </c>
      <c r="BV37" s="231">
        <v>0.0</v>
      </c>
      <c r="BW37" s="30">
        <f t="shared" si="23"/>
        <v>0</v>
      </c>
      <c r="BX37" s="231">
        <v>10.0</v>
      </c>
      <c r="BY37" s="30">
        <f t="shared" si="24"/>
        <v>36.7</v>
      </c>
      <c r="CA37" s="23">
        <v>0.0</v>
      </c>
      <c r="CB37" s="380">
        <f t="shared" si="25"/>
        <v>0</v>
      </c>
      <c r="CC37" s="23">
        <v>9.0</v>
      </c>
      <c r="CD37" s="30">
        <f t="shared" si="26"/>
        <v>33.03</v>
      </c>
    </row>
    <row r="38">
      <c r="B38" s="373" t="s">
        <v>926</v>
      </c>
      <c r="C38" s="374">
        <v>0.0</v>
      </c>
      <c r="D38" s="374">
        <v>0.0</v>
      </c>
      <c r="E38" s="374">
        <v>0.0</v>
      </c>
      <c r="F38" s="374">
        <v>3.46</v>
      </c>
      <c r="G38" s="374">
        <v>0.0</v>
      </c>
      <c r="H38" s="376"/>
      <c r="I38" s="293"/>
      <c r="J38" s="378"/>
      <c r="K38" s="385"/>
      <c r="L38" s="378"/>
      <c r="M38" s="377"/>
      <c r="N38" s="231"/>
      <c r="O38" s="378"/>
      <c r="P38" s="231"/>
      <c r="Q38" s="378"/>
      <c r="R38" s="377"/>
      <c r="S38" s="231"/>
      <c r="T38" s="378"/>
      <c r="U38" s="231"/>
      <c r="V38" s="378"/>
      <c r="W38" s="377"/>
      <c r="X38" s="231"/>
      <c r="Y38" s="378"/>
      <c r="Z38" s="231"/>
      <c r="AA38" s="30"/>
      <c r="AC38" s="23"/>
      <c r="AD38" s="30"/>
      <c r="AE38" s="23"/>
      <c r="AF38" s="30"/>
      <c r="AH38" s="231">
        <v>0.0</v>
      </c>
      <c r="AI38" s="30">
        <f t="shared" si="131"/>
        <v>0</v>
      </c>
      <c r="AJ38" s="231">
        <v>98.0</v>
      </c>
      <c r="AK38" s="30">
        <f t="shared" si="132"/>
        <v>339.08</v>
      </c>
      <c r="AL38" s="30"/>
      <c r="AM38" s="23">
        <v>0.0</v>
      </c>
      <c r="AN38" s="30">
        <f t="shared" si="133"/>
        <v>0</v>
      </c>
      <c r="AO38" s="23">
        <v>92.0</v>
      </c>
      <c r="AP38" s="30">
        <f t="shared" si="134"/>
        <v>318.32</v>
      </c>
      <c r="AR38" s="231">
        <v>0.0</v>
      </c>
      <c r="AS38" s="30">
        <f t="shared" si="135"/>
        <v>0</v>
      </c>
      <c r="AT38" s="231">
        <v>85.0</v>
      </c>
      <c r="AU38" s="30">
        <f t="shared" si="136"/>
        <v>294.1</v>
      </c>
      <c r="AW38" s="231">
        <v>0.0</v>
      </c>
      <c r="AX38" s="30">
        <f t="shared" si="137"/>
        <v>0</v>
      </c>
      <c r="AY38" s="231">
        <v>78.0</v>
      </c>
      <c r="AZ38" s="30">
        <f t="shared" si="138"/>
        <v>269.88</v>
      </c>
      <c r="BB38" s="231">
        <v>0.0</v>
      </c>
      <c r="BC38" s="24">
        <f t="shared" si="139"/>
        <v>0</v>
      </c>
      <c r="BD38" s="231">
        <v>72.0</v>
      </c>
      <c r="BE38" s="30">
        <f t="shared" si="140"/>
        <v>249.12</v>
      </c>
      <c r="BG38" s="231">
        <v>33.0</v>
      </c>
      <c r="BH38" s="30">
        <f t="shared" si="79"/>
        <v>114.18</v>
      </c>
      <c r="BI38" s="231">
        <v>70.0</v>
      </c>
      <c r="BJ38" s="30">
        <f t="shared" si="80"/>
        <v>242.2</v>
      </c>
      <c r="BL38" s="379">
        <v>41.0</v>
      </c>
      <c r="BM38" s="30">
        <f t="shared" si="19"/>
        <v>141.86</v>
      </c>
      <c r="BN38" s="379">
        <v>57.0</v>
      </c>
      <c r="BO38" s="30">
        <f t="shared" si="20"/>
        <v>197.22</v>
      </c>
      <c r="BQ38" s="231">
        <v>38.0</v>
      </c>
      <c r="BR38" s="30">
        <f t="shared" si="21"/>
        <v>131.48</v>
      </c>
      <c r="BS38" s="231">
        <v>56.0</v>
      </c>
      <c r="BT38" s="30">
        <f t="shared" si="22"/>
        <v>193.76</v>
      </c>
      <c r="BV38" s="231">
        <v>34.0</v>
      </c>
      <c r="BW38" s="30">
        <f t="shared" si="23"/>
        <v>117.64</v>
      </c>
      <c r="BX38" s="231">
        <v>53.0</v>
      </c>
      <c r="BY38" s="30">
        <f t="shared" si="24"/>
        <v>183.38</v>
      </c>
      <c r="CA38" s="231">
        <v>30.0</v>
      </c>
      <c r="CB38" s="380">
        <f t="shared" si="25"/>
        <v>103.8</v>
      </c>
      <c r="CC38" s="23">
        <v>47.0</v>
      </c>
      <c r="CD38" s="30">
        <f t="shared" si="26"/>
        <v>162.62</v>
      </c>
    </row>
    <row r="39">
      <c r="B39" s="381" t="s">
        <v>927</v>
      </c>
      <c r="C39" s="382"/>
      <c r="D39" s="382"/>
      <c r="E39" s="384"/>
      <c r="F39" s="384">
        <v>2.0</v>
      </c>
      <c r="G39" s="384"/>
      <c r="H39" s="376"/>
      <c r="I39" s="293"/>
      <c r="J39" s="378"/>
      <c r="K39" s="385"/>
      <c r="L39" s="378"/>
      <c r="M39" s="377"/>
      <c r="N39" s="231"/>
      <c r="O39" s="378"/>
      <c r="P39" s="231"/>
      <c r="Q39" s="378"/>
      <c r="R39" s="377"/>
      <c r="S39" s="231"/>
      <c r="T39" s="378"/>
      <c r="U39" s="231"/>
      <c r="V39" s="378"/>
      <c r="W39" s="377"/>
      <c r="X39" s="231"/>
      <c r="Y39" s="378"/>
      <c r="Z39" s="231"/>
      <c r="AA39" s="30"/>
      <c r="AC39" s="23"/>
      <c r="AD39" s="30"/>
      <c r="AE39" s="23"/>
      <c r="AF39" s="30"/>
      <c r="AH39" s="231"/>
      <c r="AI39" s="30"/>
      <c r="AJ39" s="231"/>
      <c r="AK39" s="30"/>
      <c r="AL39" s="30"/>
      <c r="AM39" s="23"/>
      <c r="AN39" s="30"/>
      <c r="AO39" s="23"/>
      <c r="AP39" s="30"/>
      <c r="AR39" s="231"/>
      <c r="AS39" s="30"/>
      <c r="AT39" s="231"/>
      <c r="AU39" s="30"/>
      <c r="AW39" s="23"/>
      <c r="AX39" s="30"/>
      <c r="AY39" s="23"/>
      <c r="AZ39" s="30"/>
      <c r="BB39" s="231"/>
      <c r="BC39" s="24"/>
      <c r="BD39" s="231"/>
      <c r="BE39" s="30"/>
      <c r="BG39" s="231"/>
      <c r="BH39" s="30"/>
      <c r="BI39" s="231"/>
      <c r="BJ39" s="30"/>
      <c r="BL39" s="379"/>
      <c r="BM39" s="30"/>
      <c r="BN39" s="379"/>
      <c r="BO39" s="30"/>
      <c r="BQ39" s="231">
        <v>329.0</v>
      </c>
      <c r="BR39" s="30">
        <f t="shared" si="21"/>
        <v>658</v>
      </c>
      <c r="BS39" s="231">
        <v>0.0</v>
      </c>
      <c r="BT39" s="30">
        <f t="shared" si="22"/>
        <v>0</v>
      </c>
      <c r="BV39" s="231">
        <v>108.0</v>
      </c>
      <c r="BW39" s="30">
        <f t="shared" si="23"/>
        <v>216</v>
      </c>
      <c r="BX39" s="231">
        <v>145.0</v>
      </c>
      <c r="BY39" s="30">
        <f t="shared" si="24"/>
        <v>290</v>
      </c>
      <c r="CA39" s="231">
        <v>69.0</v>
      </c>
      <c r="CB39" s="380">
        <f t="shared" si="25"/>
        <v>138</v>
      </c>
      <c r="CC39" s="23">
        <v>142.0</v>
      </c>
      <c r="CD39" s="30">
        <f t="shared" si="26"/>
        <v>284</v>
      </c>
    </row>
    <row r="40">
      <c r="B40" s="373" t="s">
        <v>928</v>
      </c>
      <c r="C40" s="374">
        <v>0.0</v>
      </c>
      <c r="D40" s="374">
        <v>0.0</v>
      </c>
      <c r="E40" s="375">
        <v>0.0</v>
      </c>
      <c r="F40" s="375">
        <v>2.68</v>
      </c>
      <c r="G40" s="375">
        <v>0.0</v>
      </c>
      <c r="H40" s="376"/>
      <c r="I40" s="293"/>
      <c r="J40" s="378"/>
      <c r="K40" s="385"/>
      <c r="L40" s="378"/>
      <c r="M40" s="377"/>
      <c r="N40" s="231"/>
      <c r="O40" s="378"/>
      <c r="P40" s="231"/>
      <c r="Q40" s="378"/>
      <c r="R40" s="377"/>
      <c r="S40" s="231"/>
      <c r="T40" s="378"/>
      <c r="U40" s="231"/>
      <c r="V40" s="378"/>
      <c r="W40" s="377"/>
      <c r="X40" s="231"/>
      <c r="Y40" s="378"/>
      <c r="Z40" s="231"/>
      <c r="AA40" s="30"/>
      <c r="AC40" s="23"/>
      <c r="AD40" s="30"/>
      <c r="AE40" s="23"/>
      <c r="AF40" s="30"/>
      <c r="AH40" s="231">
        <v>97.0</v>
      </c>
      <c r="AI40" s="30">
        <f t="shared" ref="AI40:AI41" si="141">AH40*F40</f>
        <v>259.96</v>
      </c>
      <c r="AJ40" s="231">
        <v>0.0</v>
      </c>
      <c r="AK40" s="30">
        <f t="shared" ref="AK40:AK41" si="142">AJ40*F40</f>
        <v>0</v>
      </c>
      <c r="AL40" s="30"/>
      <c r="AM40" s="23">
        <v>93.0</v>
      </c>
      <c r="AN40" s="30">
        <f t="shared" ref="AN40:AN41" si="143">AM40*F40</f>
        <v>249.24</v>
      </c>
      <c r="AO40" s="23">
        <v>0.0</v>
      </c>
      <c r="AP40" s="30">
        <f t="shared" ref="AP40:AP41" si="144">AO40*F40</f>
        <v>0</v>
      </c>
      <c r="AR40" s="231">
        <v>93.0</v>
      </c>
      <c r="AS40" s="30">
        <f t="shared" ref="AS40:AS41" si="145">AR40*F40</f>
        <v>249.24</v>
      </c>
      <c r="AT40" s="231">
        <v>0.0</v>
      </c>
      <c r="AU40" s="30">
        <f t="shared" ref="AU40:AU41" si="146">AT40*F40</f>
        <v>0</v>
      </c>
      <c r="AW40" s="23">
        <v>92.0</v>
      </c>
      <c r="AX40" s="30">
        <f t="shared" ref="AX40:AX41" si="147">AW40*F40</f>
        <v>246.56</v>
      </c>
      <c r="AY40" s="23">
        <v>0.0</v>
      </c>
      <c r="AZ40" s="30">
        <f t="shared" ref="AZ40:AZ41" si="148">AY40*F40</f>
        <v>0</v>
      </c>
      <c r="BB40" s="231">
        <v>89.0</v>
      </c>
      <c r="BC40" s="24">
        <f t="shared" ref="BC40:BC41" si="149">BB40*F40</f>
        <v>238.52</v>
      </c>
      <c r="BD40" s="231">
        <v>0.0</v>
      </c>
      <c r="BE40" s="30">
        <f t="shared" ref="BE40:BE41" si="150">BD40*F40</f>
        <v>0</v>
      </c>
      <c r="BG40" s="231">
        <v>0.0</v>
      </c>
      <c r="BH40" s="30">
        <f t="shared" ref="BH40:BH41" si="151">BG40*F40</f>
        <v>0</v>
      </c>
      <c r="BI40" s="231">
        <v>35.0</v>
      </c>
      <c r="BJ40" s="30">
        <f t="shared" ref="BJ40:BJ41" si="152">BI40*F40</f>
        <v>93.8</v>
      </c>
      <c r="BL40" s="379">
        <v>1.0</v>
      </c>
      <c r="BM40" s="30">
        <f t="shared" ref="BM40:BM41" si="153">BL40*F40</f>
        <v>2.68</v>
      </c>
      <c r="BN40" s="379">
        <v>35.0</v>
      </c>
      <c r="BO40" s="30">
        <f t="shared" ref="BO40:BO41" si="154">BN40*F40</f>
        <v>93.8</v>
      </c>
      <c r="BQ40" s="231">
        <v>1.0</v>
      </c>
      <c r="BR40" s="30">
        <f t="shared" si="21"/>
        <v>2.68</v>
      </c>
      <c r="BS40" s="231">
        <v>35.0</v>
      </c>
      <c r="BT40" s="30">
        <f t="shared" si="22"/>
        <v>93.8</v>
      </c>
      <c r="BV40" s="231">
        <v>0.0</v>
      </c>
      <c r="BW40" s="30">
        <f t="shared" si="23"/>
        <v>0</v>
      </c>
      <c r="BX40" s="231">
        <v>35.0</v>
      </c>
      <c r="BY40" s="30">
        <f t="shared" si="24"/>
        <v>93.8</v>
      </c>
      <c r="CA40" s="231">
        <v>1.0</v>
      </c>
      <c r="CB40" s="380">
        <f t="shared" si="25"/>
        <v>2.68</v>
      </c>
      <c r="CC40" s="23">
        <v>35.0</v>
      </c>
      <c r="CD40" s="30">
        <f t="shared" si="26"/>
        <v>93.8</v>
      </c>
    </row>
    <row r="41">
      <c r="B41" s="381" t="s">
        <v>929</v>
      </c>
      <c r="C41" s="382">
        <v>0.0</v>
      </c>
      <c r="D41" s="382">
        <v>2.0</v>
      </c>
      <c r="E41" s="383">
        <f>SUM(C41:D41)</f>
        <v>2</v>
      </c>
      <c r="F41" s="384">
        <v>3.95</v>
      </c>
      <c r="G41" s="383">
        <f>E41*F41</f>
        <v>7.9</v>
      </c>
      <c r="H41" s="376"/>
      <c r="I41" s="293">
        <v>0.0</v>
      </c>
      <c r="J41" s="378">
        <f>I41*F41</f>
        <v>0</v>
      </c>
      <c r="K41" s="385">
        <v>2.0</v>
      </c>
      <c r="L41" s="378">
        <f>K41*F41</f>
        <v>7.9</v>
      </c>
      <c r="M41" s="377"/>
      <c r="N41" s="231">
        <v>0.0</v>
      </c>
      <c r="O41" s="378">
        <f>N41*F41</f>
        <v>0</v>
      </c>
      <c r="P41" s="231">
        <v>2.0</v>
      </c>
      <c r="Q41" s="378">
        <f>SUM(P41*F41)</f>
        <v>7.9</v>
      </c>
      <c r="R41" s="377"/>
      <c r="S41" s="231">
        <v>0.0</v>
      </c>
      <c r="T41" s="378">
        <f>S41*F41</f>
        <v>0</v>
      </c>
      <c r="U41" s="231">
        <v>2.0</v>
      </c>
      <c r="V41" s="378">
        <f>U41*F41</f>
        <v>7.9</v>
      </c>
      <c r="W41" s="377"/>
      <c r="X41" s="231">
        <v>0.0</v>
      </c>
      <c r="Y41" s="378">
        <f>X41*F41</f>
        <v>0</v>
      </c>
      <c r="Z41" s="231">
        <v>2.0</v>
      </c>
      <c r="AA41" s="30">
        <f>Z41*F41</f>
        <v>7.9</v>
      </c>
      <c r="AC41" s="23">
        <v>0.0</v>
      </c>
      <c r="AD41" s="30">
        <f>AC41*F41</f>
        <v>0</v>
      </c>
      <c r="AE41" s="23">
        <v>2.0</v>
      </c>
      <c r="AF41" s="30">
        <f>AE41*F41</f>
        <v>7.9</v>
      </c>
      <c r="AH41" s="231">
        <v>0.0</v>
      </c>
      <c r="AI41" s="30">
        <f t="shared" si="141"/>
        <v>0</v>
      </c>
      <c r="AJ41" s="231">
        <v>2.0</v>
      </c>
      <c r="AK41" s="30">
        <f t="shared" si="142"/>
        <v>7.9</v>
      </c>
      <c r="AL41" s="30"/>
      <c r="AM41" s="23">
        <v>0.0</v>
      </c>
      <c r="AN41" s="30">
        <f t="shared" si="143"/>
        <v>0</v>
      </c>
      <c r="AO41" s="23">
        <v>0.0</v>
      </c>
      <c r="AP41" s="30">
        <f t="shared" si="144"/>
        <v>0</v>
      </c>
      <c r="AR41" s="231">
        <v>0.0</v>
      </c>
      <c r="AS41" s="30">
        <f t="shared" si="145"/>
        <v>0</v>
      </c>
      <c r="AT41" s="231">
        <v>2.0</v>
      </c>
      <c r="AU41" s="30">
        <f t="shared" si="146"/>
        <v>7.9</v>
      </c>
      <c r="AW41" s="23">
        <v>0.0</v>
      </c>
      <c r="AX41" s="30">
        <f t="shared" si="147"/>
        <v>0</v>
      </c>
      <c r="AY41" s="23">
        <v>2.0</v>
      </c>
      <c r="AZ41" s="30">
        <f t="shared" si="148"/>
        <v>7.9</v>
      </c>
      <c r="BB41" s="231">
        <v>0.0</v>
      </c>
      <c r="BC41" s="24">
        <f t="shared" si="149"/>
        <v>0</v>
      </c>
      <c r="BD41" s="231">
        <v>2.0</v>
      </c>
      <c r="BE41" s="30">
        <f t="shared" si="150"/>
        <v>7.9</v>
      </c>
      <c r="BG41" s="23">
        <v>0.0</v>
      </c>
      <c r="BH41" s="30">
        <f t="shared" si="151"/>
        <v>0</v>
      </c>
      <c r="BI41" s="23">
        <v>0.0</v>
      </c>
      <c r="BJ41" s="30">
        <f t="shared" si="152"/>
        <v>0</v>
      </c>
      <c r="BL41" s="23">
        <v>0.0</v>
      </c>
      <c r="BM41" s="30">
        <f t="shared" si="153"/>
        <v>0</v>
      </c>
      <c r="BN41" s="23">
        <v>0.0</v>
      </c>
      <c r="BO41" s="30">
        <f t="shared" si="154"/>
        <v>0</v>
      </c>
      <c r="BQ41" s="23">
        <v>0.0</v>
      </c>
      <c r="BR41" s="30">
        <f t="shared" si="21"/>
        <v>0</v>
      </c>
      <c r="BS41" s="23">
        <v>2.0</v>
      </c>
      <c r="BT41" s="30">
        <f t="shared" si="22"/>
        <v>7.9</v>
      </c>
      <c r="BV41" s="23">
        <v>0.0</v>
      </c>
      <c r="BW41" s="30">
        <f t="shared" si="23"/>
        <v>0</v>
      </c>
      <c r="BX41" s="23">
        <v>2.0</v>
      </c>
      <c r="BY41" s="30">
        <f t="shared" si="24"/>
        <v>7.9</v>
      </c>
      <c r="CA41" s="23">
        <v>0.0</v>
      </c>
      <c r="CB41" s="380">
        <f t="shared" si="25"/>
        <v>0</v>
      </c>
      <c r="CC41" s="23">
        <v>0.0</v>
      </c>
      <c r="CD41" s="30">
        <f t="shared" si="26"/>
        <v>0</v>
      </c>
    </row>
    <row r="42">
      <c r="A42" s="373" t="s">
        <v>930</v>
      </c>
      <c r="B42" s="373" t="s">
        <v>931</v>
      </c>
      <c r="C42" s="374">
        <v>0.0</v>
      </c>
      <c r="D42" s="374">
        <v>0.0</v>
      </c>
      <c r="E42" s="375">
        <v>0.0</v>
      </c>
      <c r="F42" s="375">
        <v>4.35</v>
      </c>
      <c r="G42" s="375">
        <v>0.0</v>
      </c>
      <c r="H42" s="376"/>
      <c r="I42" s="293"/>
      <c r="J42" s="378"/>
      <c r="K42" s="385"/>
      <c r="L42" s="378"/>
      <c r="M42" s="377"/>
      <c r="N42" s="231"/>
      <c r="O42" s="378"/>
      <c r="P42" s="231"/>
      <c r="Q42" s="378"/>
      <c r="R42" s="377"/>
      <c r="S42" s="231"/>
      <c r="T42" s="378"/>
      <c r="U42" s="231"/>
      <c r="V42" s="378"/>
      <c r="W42" s="377"/>
      <c r="X42" s="231"/>
      <c r="Y42" s="378"/>
      <c r="Z42" s="231"/>
      <c r="AA42" s="30"/>
      <c r="AC42" s="231"/>
      <c r="AD42" s="30"/>
      <c r="AE42" s="231"/>
      <c r="AF42" s="30"/>
      <c r="AH42" s="231"/>
      <c r="AI42" s="30"/>
      <c r="AJ42" s="231"/>
      <c r="AK42" s="30"/>
      <c r="AL42" s="30"/>
      <c r="AM42" s="23"/>
      <c r="AN42" s="30"/>
      <c r="AO42" s="23"/>
      <c r="AP42" s="30"/>
      <c r="AR42" s="231"/>
      <c r="AS42" s="30"/>
      <c r="AT42" s="231"/>
      <c r="AU42" s="30"/>
      <c r="AW42" s="231"/>
      <c r="AX42" s="30"/>
      <c r="AY42" s="231"/>
      <c r="AZ42" s="30"/>
      <c r="BB42" s="231"/>
      <c r="BC42" s="24"/>
      <c r="BD42" s="231"/>
      <c r="BE42" s="30"/>
      <c r="BG42" s="231"/>
      <c r="BH42" s="30"/>
      <c r="BI42" s="231"/>
      <c r="BJ42" s="30"/>
      <c r="BL42" s="379"/>
      <c r="BM42" s="30"/>
      <c r="BN42" s="379"/>
      <c r="BO42" s="30"/>
      <c r="BQ42" s="231"/>
      <c r="BR42" s="30"/>
      <c r="BS42" s="231"/>
      <c r="BT42" s="30"/>
      <c r="BV42" s="231"/>
      <c r="BW42" s="30"/>
      <c r="BX42" s="231"/>
      <c r="BY42" s="30"/>
      <c r="CA42" s="231">
        <v>150.0</v>
      </c>
      <c r="CB42" s="380">
        <f t="shared" si="25"/>
        <v>652.5</v>
      </c>
      <c r="CC42" s="23">
        <v>0.0</v>
      </c>
      <c r="CD42" s="30">
        <f t="shared" si="26"/>
        <v>0</v>
      </c>
    </row>
    <row r="43">
      <c r="A43" s="381" t="s">
        <v>932</v>
      </c>
      <c r="B43" s="381" t="s">
        <v>933</v>
      </c>
      <c r="C43" s="382">
        <v>0.0</v>
      </c>
      <c r="D43" s="382">
        <v>51.0</v>
      </c>
      <c r="E43" s="383">
        <f>SUM(C43:D43)</f>
        <v>51</v>
      </c>
      <c r="F43" s="384">
        <v>8.12</v>
      </c>
      <c r="G43" s="383">
        <f>E43*F43</f>
        <v>414.12</v>
      </c>
      <c r="H43" s="376"/>
      <c r="I43" s="293">
        <v>0.0</v>
      </c>
      <c r="J43" s="378">
        <f>I43*F43</f>
        <v>0</v>
      </c>
      <c r="K43" s="385">
        <v>51.0</v>
      </c>
      <c r="L43" s="378">
        <f>K43*F43</f>
        <v>414.12</v>
      </c>
      <c r="M43" s="377"/>
      <c r="N43" s="231">
        <v>0.0</v>
      </c>
      <c r="O43" s="378">
        <f>N43*F43</f>
        <v>0</v>
      </c>
      <c r="P43" s="231">
        <v>51.0</v>
      </c>
      <c r="Q43" s="378">
        <f>SUM(P43*F43)</f>
        <v>414.12</v>
      </c>
      <c r="R43" s="377"/>
      <c r="S43" s="231">
        <v>0.0</v>
      </c>
      <c r="T43" s="378">
        <f>S43*F43</f>
        <v>0</v>
      </c>
      <c r="U43" s="231">
        <v>51.0</v>
      </c>
      <c r="V43" s="378">
        <f>U43*F43</f>
        <v>414.12</v>
      </c>
      <c r="W43" s="377"/>
      <c r="X43" s="231">
        <v>0.0</v>
      </c>
      <c r="Y43" s="378">
        <f>X43*F43</f>
        <v>0</v>
      </c>
      <c r="Z43" s="231">
        <v>51.0</v>
      </c>
      <c r="AA43" s="30">
        <f>Z43*F43</f>
        <v>414.12</v>
      </c>
      <c r="AC43" s="231">
        <v>0.0</v>
      </c>
      <c r="AD43" s="30">
        <f>AC43*F43</f>
        <v>0</v>
      </c>
      <c r="AE43" s="231">
        <v>51.0</v>
      </c>
      <c r="AF43" s="30">
        <f>AE43*F43</f>
        <v>414.12</v>
      </c>
      <c r="AH43" s="231">
        <v>0.0</v>
      </c>
      <c r="AI43" s="30">
        <f>AH43*F43</f>
        <v>0</v>
      </c>
      <c r="AJ43" s="231">
        <v>49.0</v>
      </c>
      <c r="AK43" s="30">
        <f>AJ43*F43</f>
        <v>397.88</v>
      </c>
      <c r="AL43" s="30"/>
      <c r="AM43" s="23">
        <v>0.0</v>
      </c>
      <c r="AN43" s="30">
        <f>AM43*F43</f>
        <v>0</v>
      </c>
      <c r="AO43" s="23">
        <v>49.0</v>
      </c>
      <c r="AP43" s="30">
        <f>AO43*F43</f>
        <v>397.88</v>
      </c>
      <c r="AR43" s="231">
        <v>0.0</v>
      </c>
      <c r="AS43" s="30">
        <f>AR43*F43</f>
        <v>0</v>
      </c>
      <c r="AT43" s="231">
        <v>45.0</v>
      </c>
      <c r="AU43" s="30">
        <f>AT43*F43</f>
        <v>365.4</v>
      </c>
      <c r="AW43" s="231">
        <v>0.0</v>
      </c>
      <c r="AX43" s="30">
        <f>AW43*F43</f>
        <v>0</v>
      </c>
      <c r="AY43" s="231">
        <v>44.0</v>
      </c>
      <c r="AZ43" s="30">
        <f>AY43*F43</f>
        <v>357.28</v>
      </c>
      <c r="BB43" s="231">
        <v>0.0</v>
      </c>
      <c r="BC43" s="24">
        <f>BB43*F43</f>
        <v>0</v>
      </c>
      <c r="BD43" s="231">
        <v>43.0</v>
      </c>
      <c r="BE43" s="30">
        <f>BD43*F43</f>
        <v>349.16</v>
      </c>
      <c r="BG43" s="231">
        <v>0.0</v>
      </c>
      <c r="BH43" s="30">
        <f t="shared" ref="BH43:BH55" si="155">BG43*F43</f>
        <v>0</v>
      </c>
      <c r="BI43" s="231">
        <v>42.0</v>
      </c>
      <c r="BJ43" s="30">
        <f t="shared" ref="BJ43:BJ55" si="156">BI43*F43</f>
        <v>341.04</v>
      </c>
      <c r="BL43" s="379">
        <v>10.0</v>
      </c>
      <c r="BM43" s="30">
        <f t="shared" ref="BM43:BM55" si="157">BL43*F43</f>
        <v>81.2</v>
      </c>
      <c r="BN43" s="379">
        <v>32.0</v>
      </c>
      <c r="BO43" s="30">
        <f t="shared" ref="BO43:BO55" si="158">BN43*F43</f>
        <v>259.84</v>
      </c>
      <c r="BQ43" s="231">
        <v>10.0</v>
      </c>
      <c r="BR43" s="30">
        <f t="shared" ref="BR43:BR82" si="159">BQ43*F43</f>
        <v>81.2</v>
      </c>
      <c r="BS43" s="231">
        <v>31.0</v>
      </c>
      <c r="BT43" s="30">
        <f t="shared" ref="BT43:BT82" si="160">BS43*F43</f>
        <v>251.72</v>
      </c>
      <c r="BV43" s="231">
        <v>9.0</v>
      </c>
      <c r="BW43" s="30">
        <f t="shared" ref="BW43:BW82" si="161">BV43*F43</f>
        <v>73.08</v>
      </c>
      <c r="BX43" s="231">
        <v>31.0</v>
      </c>
      <c r="BY43" s="30">
        <f t="shared" ref="BY43:BY82" si="162">BX43*F43</f>
        <v>251.72</v>
      </c>
      <c r="CA43" s="231">
        <v>9.0</v>
      </c>
      <c r="CB43" s="380">
        <f t="shared" si="25"/>
        <v>73.08</v>
      </c>
      <c r="CC43" s="23">
        <v>30.0</v>
      </c>
      <c r="CD43" s="30">
        <f t="shared" si="26"/>
        <v>243.6</v>
      </c>
    </row>
    <row r="44">
      <c r="A44" s="404" t="s">
        <v>934</v>
      </c>
      <c r="B44" s="404" t="s">
        <v>935</v>
      </c>
      <c r="C44" s="374"/>
      <c r="D44" s="374"/>
      <c r="E44" s="386"/>
      <c r="F44" s="375">
        <v>5.0</v>
      </c>
      <c r="G44" s="386"/>
      <c r="H44" s="376"/>
      <c r="I44" s="293"/>
      <c r="J44" s="378"/>
      <c r="K44" s="385"/>
      <c r="L44" s="378"/>
      <c r="M44" s="377"/>
      <c r="N44" s="231"/>
      <c r="O44" s="378"/>
      <c r="P44" s="231"/>
      <c r="Q44" s="378"/>
      <c r="R44" s="377"/>
      <c r="S44" s="231"/>
      <c r="T44" s="378"/>
      <c r="U44" s="231"/>
      <c r="V44" s="378"/>
      <c r="W44" s="377"/>
      <c r="X44" s="231"/>
      <c r="Y44" s="378"/>
      <c r="Z44" s="231"/>
      <c r="AA44" s="30"/>
      <c r="AC44" s="231"/>
      <c r="AD44" s="30"/>
      <c r="AE44" s="231"/>
      <c r="AF44" s="30"/>
      <c r="AH44" s="231"/>
      <c r="AI44" s="30"/>
      <c r="AJ44" s="231"/>
      <c r="AK44" s="30"/>
      <c r="AL44" s="30"/>
      <c r="AM44" s="23"/>
      <c r="AN44" s="30"/>
      <c r="AO44" s="23"/>
      <c r="AP44" s="30"/>
      <c r="AR44" s="231"/>
      <c r="AS44" s="30"/>
      <c r="AT44" s="231"/>
      <c r="AU44" s="30"/>
      <c r="AW44" s="231"/>
      <c r="AX44" s="30"/>
      <c r="AY44" s="231"/>
      <c r="AZ44" s="30"/>
      <c r="BB44" s="231"/>
      <c r="BC44" s="24"/>
      <c r="BD44" s="231"/>
      <c r="BE44" s="30"/>
      <c r="BG44" s="231">
        <v>0.0</v>
      </c>
      <c r="BH44" s="30">
        <f t="shared" si="155"/>
        <v>0</v>
      </c>
      <c r="BI44" s="231">
        <v>0.0</v>
      </c>
      <c r="BJ44" s="30">
        <f t="shared" si="156"/>
        <v>0</v>
      </c>
      <c r="BL44" s="379">
        <v>0.0</v>
      </c>
      <c r="BM44" s="30">
        <f t="shared" si="157"/>
        <v>0</v>
      </c>
      <c r="BN44" s="379">
        <v>0.0</v>
      </c>
      <c r="BO44" s="30">
        <f t="shared" si="158"/>
        <v>0</v>
      </c>
      <c r="BQ44" s="231">
        <v>16.0</v>
      </c>
      <c r="BR44" s="30">
        <f t="shared" si="159"/>
        <v>80</v>
      </c>
      <c r="BS44" s="231">
        <v>86.0</v>
      </c>
      <c r="BT44" s="30">
        <f t="shared" si="160"/>
        <v>430</v>
      </c>
      <c r="BV44" s="231">
        <v>0.0</v>
      </c>
      <c r="BW44" s="30">
        <f t="shared" si="161"/>
        <v>0</v>
      </c>
      <c r="BX44" s="231">
        <v>60.0</v>
      </c>
      <c r="BY44" s="30">
        <f t="shared" si="162"/>
        <v>300</v>
      </c>
      <c r="CA44" s="231">
        <v>0.0</v>
      </c>
      <c r="CB44" s="380">
        <f t="shared" si="25"/>
        <v>0</v>
      </c>
      <c r="CC44" s="23">
        <v>58.0</v>
      </c>
      <c r="CD44" s="30">
        <f t="shared" si="26"/>
        <v>290</v>
      </c>
    </row>
    <row r="45">
      <c r="A45" s="381" t="s">
        <v>936</v>
      </c>
      <c r="B45" s="381" t="s">
        <v>697</v>
      </c>
      <c r="C45" s="382">
        <v>1.0</v>
      </c>
      <c r="D45" s="382">
        <v>20.0</v>
      </c>
      <c r="E45" s="383">
        <f t="shared" ref="E45:E46" si="163">SUM(C45:D45)</f>
        <v>21</v>
      </c>
      <c r="F45" s="384">
        <v>4.97</v>
      </c>
      <c r="G45" s="383">
        <f t="shared" ref="G45:G46" si="164">E45*F45</f>
        <v>104.37</v>
      </c>
      <c r="H45" s="376"/>
      <c r="I45" s="293">
        <v>0.0</v>
      </c>
      <c r="J45" s="378">
        <f t="shared" ref="J45:J46" si="165">I45*F45</f>
        <v>0</v>
      </c>
      <c r="K45" s="385">
        <v>17.0</v>
      </c>
      <c r="L45" s="378">
        <f t="shared" ref="L45:L46" si="166">K45*F45</f>
        <v>84.49</v>
      </c>
      <c r="M45" s="377"/>
      <c r="N45" s="231">
        <v>0.0</v>
      </c>
      <c r="O45" s="378">
        <f t="shared" ref="O45:O46" si="167">N45*F45</f>
        <v>0</v>
      </c>
      <c r="P45" s="231">
        <v>17.0</v>
      </c>
      <c r="Q45" s="378">
        <f t="shared" ref="Q45:Q46" si="168">SUM(P45*F45)</f>
        <v>84.49</v>
      </c>
      <c r="R45" s="377"/>
      <c r="S45" s="231">
        <v>0.0</v>
      </c>
      <c r="T45" s="378">
        <f t="shared" ref="T45:T46" si="169">S45*F45</f>
        <v>0</v>
      </c>
      <c r="U45" s="231">
        <v>17.0</v>
      </c>
      <c r="V45" s="378">
        <f t="shared" ref="V45:V46" si="170">U45*F45</f>
        <v>84.49</v>
      </c>
      <c r="W45" s="377"/>
      <c r="X45" s="231">
        <v>0.0</v>
      </c>
      <c r="Y45" s="378">
        <f t="shared" ref="Y45:Y46" si="171">X45*F45</f>
        <v>0</v>
      </c>
      <c r="Z45" s="231">
        <v>17.0</v>
      </c>
      <c r="AA45" s="30">
        <f t="shared" ref="AA45:AA46" si="172">Z45*F45</f>
        <v>84.49</v>
      </c>
      <c r="AC45" s="231">
        <v>0.0</v>
      </c>
      <c r="AD45" s="30">
        <f t="shared" ref="AD45:AD46" si="173">AC45*F45</f>
        <v>0</v>
      </c>
      <c r="AE45" s="231">
        <v>17.0</v>
      </c>
      <c r="AF45" s="30">
        <f t="shared" ref="AF45:AF46" si="174">AE45*F45</f>
        <v>84.49</v>
      </c>
      <c r="AH45" s="231">
        <v>5.0</v>
      </c>
      <c r="AI45" s="30">
        <f t="shared" ref="AI45:AI46" si="175">AH45*F45</f>
        <v>24.85</v>
      </c>
      <c r="AJ45" s="231">
        <v>11.0</v>
      </c>
      <c r="AK45" s="30">
        <f t="shared" ref="AK45:AK46" si="176">AJ45*F45</f>
        <v>54.67</v>
      </c>
      <c r="AL45" s="30"/>
      <c r="AM45" s="23">
        <v>4.0</v>
      </c>
      <c r="AN45" s="30">
        <f t="shared" ref="AN45:AN46" si="177">AM45*F45</f>
        <v>19.88</v>
      </c>
      <c r="AO45" s="23">
        <v>11.0</v>
      </c>
      <c r="AP45" s="30">
        <f t="shared" ref="AP45:AP46" si="178">AO45*F45</f>
        <v>54.67</v>
      </c>
      <c r="AR45" s="231">
        <v>3.0</v>
      </c>
      <c r="AS45" s="30">
        <f t="shared" ref="AS45:AS46" si="179">AR45*F45</f>
        <v>14.91</v>
      </c>
      <c r="AT45" s="231">
        <v>11.0</v>
      </c>
      <c r="AU45" s="30">
        <f t="shared" ref="AU45:AU46" si="180">AT45*F45</f>
        <v>54.67</v>
      </c>
      <c r="AW45" s="231">
        <v>2.0</v>
      </c>
      <c r="AX45" s="30">
        <f t="shared" ref="AX45:AX46" si="181">AW45*F45</f>
        <v>9.94</v>
      </c>
      <c r="AY45" s="231">
        <v>8.0</v>
      </c>
      <c r="AZ45" s="30">
        <f t="shared" ref="AZ45:AZ46" si="182">AY45*F45</f>
        <v>39.76</v>
      </c>
      <c r="BB45" s="231">
        <v>1.0</v>
      </c>
      <c r="BC45" s="24">
        <f t="shared" ref="BC45:BC46" si="183">BB45*F45</f>
        <v>4.97</v>
      </c>
      <c r="BD45" s="231">
        <v>8.0</v>
      </c>
      <c r="BE45" s="30">
        <f t="shared" ref="BE45:BE46" si="184">BD45*F45</f>
        <v>39.76</v>
      </c>
      <c r="BG45" s="23">
        <v>0.0</v>
      </c>
      <c r="BH45" s="30">
        <f t="shared" si="155"/>
        <v>0</v>
      </c>
      <c r="BI45" s="23">
        <v>0.0</v>
      </c>
      <c r="BJ45" s="30">
        <f t="shared" si="156"/>
        <v>0</v>
      </c>
      <c r="BL45" s="23">
        <v>0.0</v>
      </c>
      <c r="BM45" s="30">
        <f t="shared" si="157"/>
        <v>0</v>
      </c>
      <c r="BN45" s="23">
        <v>0.0</v>
      </c>
      <c r="BO45" s="30">
        <f t="shared" si="158"/>
        <v>0</v>
      </c>
      <c r="BQ45" s="231">
        <v>0.0</v>
      </c>
      <c r="BR45" s="30">
        <f t="shared" si="159"/>
        <v>0</v>
      </c>
      <c r="BS45" s="231">
        <v>6.0</v>
      </c>
      <c r="BT45" s="30">
        <f t="shared" si="160"/>
        <v>29.82</v>
      </c>
      <c r="BV45" s="231">
        <v>0.0</v>
      </c>
      <c r="BW45" s="30">
        <f t="shared" si="161"/>
        <v>0</v>
      </c>
      <c r="BX45" s="231">
        <v>6.0</v>
      </c>
      <c r="BY45" s="30">
        <f t="shared" si="162"/>
        <v>29.82</v>
      </c>
      <c r="CA45" s="23">
        <v>0.0</v>
      </c>
      <c r="CB45" s="380">
        <f t="shared" si="25"/>
        <v>0</v>
      </c>
      <c r="CC45" s="23">
        <v>6.0</v>
      </c>
      <c r="CD45" s="30">
        <f t="shared" si="26"/>
        <v>29.82</v>
      </c>
    </row>
    <row r="46">
      <c r="A46" s="373" t="s">
        <v>937</v>
      </c>
      <c r="B46" s="373" t="s">
        <v>730</v>
      </c>
      <c r="C46" s="374">
        <v>250.0</v>
      </c>
      <c r="D46" s="374">
        <v>0.0</v>
      </c>
      <c r="E46" s="386">
        <f t="shared" si="163"/>
        <v>250</v>
      </c>
      <c r="F46" s="375">
        <v>6.02</v>
      </c>
      <c r="G46" s="386">
        <f t="shared" si="164"/>
        <v>1505</v>
      </c>
      <c r="H46" s="376"/>
      <c r="I46" s="293">
        <v>107.0</v>
      </c>
      <c r="J46" s="378">
        <f t="shared" si="165"/>
        <v>644.14</v>
      </c>
      <c r="K46" s="385">
        <v>97.0</v>
      </c>
      <c r="L46" s="378">
        <f t="shared" si="166"/>
        <v>583.94</v>
      </c>
      <c r="M46" s="377"/>
      <c r="N46" s="231">
        <v>70.0</v>
      </c>
      <c r="O46" s="378">
        <f t="shared" si="167"/>
        <v>421.4</v>
      </c>
      <c r="P46" s="231">
        <v>0.0</v>
      </c>
      <c r="Q46" s="378">
        <f t="shared" si="168"/>
        <v>0</v>
      </c>
      <c r="R46" s="377"/>
      <c r="S46" s="231">
        <v>19.0</v>
      </c>
      <c r="T46" s="378">
        <f t="shared" si="169"/>
        <v>114.38</v>
      </c>
      <c r="U46" s="231">
        <v>0.0</v>
      </c>
      <c r="V46" s="378">
        <f t="shared" si="170"/>
        <v>0</v>
      </c>
      <c r="W46" s="377"/>
      <c r="X46" s="231">
        <v>0.0</v>
      </c>
      <c r="Y46" s="378">
        <f t="shared" si="171"/>
        <v>0</v>
      </c>
      <c r="Z46" s="231">
        <v>0.0</v>
      </c>
      <c r="AA46" s="30">
        <f t="shared" si="172"/>
        <v>0</v>
      </c>
      <c r="AC46" s="231">
        <v>0.0</v>
      </c>
      <c r="AD46" s="30">
        <f t="shared" si="173"/>
        <v>0</v>
      </c>
      <c r="AE46" s="231">
        <v>0.0</v>
      </c>
      <c r="AF46" s="30">
        <f t="shared" si="174"/>
        <v>0</v>
      </c>
      <c r="AH46" s="23">
        <v>0.0</v>
      </c>
      <c r="AI46" s="30">
        <f t="shared" si="175"/>
        <v>0</v>
      </c>
      <c r="AJ46" s="23">
        <v>0.0</v>
      </c>
      <c r="AK46" s="30">
        <f t="shared" si="176"/>
        <v>0</v>
      </c>
      <c r="AL46" s="30"/>
      <c r="AM46" s="23">
        <v>0.0</v>
      </c>
      <c r="AN46" s="30">
        <f t="shared" si="177"/>
        <v>0</v>
      </c>
      <c r="AO46" s="23">
        <v>0.0</v>
      </c>
      <c r="AP46" s="30">
        <f t="shared" si="178"/>
        <v>0</v>
      </c>
      <c r="AR46" s="231">
        <v>0.0</v>
      </c>
      <c r="AS46" s="30">
        <f t="shared" si="179"/>
        <v>0</v>
      </c>
      <c r="AT46" s="231">
        <v>0.0</v>
      </c>
      <c r="AU46" s="30">
        <f t="shared" si="180"/>
        <v>0</v>
      </c>
      <c r="AW46" s="231">
        <v>0.0</v>
      </c>
      <c r="AX46" s="30">
        <f t="shared" si="181"/>
        <v>0</v>
      </c>
      <c r="AY46" s="231">
        <v>0.0</v>
      </c>
      <c r="AZ46" s="30">
        <f t="shared" si="182"/>
        <v>0</v>
      </c>
      <c r="BB46" s="231">
        <v>69.0</v>
      </c>
      <c r="BC46" s="24">
        <f t="shared" si="183"/>
        <v>415.38</v>
      </c>
      <c r="BD46" s="231">
        <v>0.0</v>
      </c>
      <c r="BE46" s="30">
        <f t="shared" si="184"/>
        <v>0</v>
      </c>
      <c r="BG46" s="231">
        <v>66.0</v>
      </c>
      <c r="BH46" s="30">
        <f t="shared" si="155"/>
        <v>397.32</v>
      </c>
      <c r="BI46" s="231">
        <v>0.0</v>
      </c>
      <c r="BJ46" s="30">
        <f t="shared" si="156"/>
        <v>0</v>
      </c>
      <c r="BL46" s="379">
        <v>70.0</v>
      </c>
      <c r="BM46" s="30">
        <f t="shared" si="157"/>
        <v>421.4</v>
      </c>
      <c r="BN46" s="379">
        <v>31.0</v>
      </c>
      <c r="BO46" s="30">
        <f t="shared" si="158"/>
        <v>186.62</v>
      </c>
      <c r="BQ46" s="231">
        <v>61.0</v>
      </c>
      <c r="BR46" s="30">
        <f t="shared" si="159"/>
        <v>367.22</v>
      </c>
      <c r="BS46" s="231">
        <v>20.0</v>
      </c>
      <c r="BT46" s="30">
        <f t="shared" si="160"/>
        <v>120.4</v>
      </c>
      <c r="BV46" s="231">
        <v>48.0</v>
      </c>
      <c r="BW46" s="30">
        <f t="shared" si="161"/>
        <v>288.96</v>
      </c>
      <c r="BX46" s="231">
        <v>17.0</v>
      </c>
      <c r="BY46" s="30">
        <f t="shared" si="162"/>
        <v>102.34</v>
      </c>
      <c r="CA46" s="231">
        <v>33.0</v>
      </c>
      <c r="CB46" s="380">
        <f t="shared" si="25"/>
        <v>198.66</v>
      </c>
      <c r="CC46" s="23">
        <v>14.0</v>
      </c>
      <c r="CD46" s="30">
        <f t="shared" si="26"/>
        <v>84.28</v>
      </c>
    </row>
    <row r="47">
      <c r="A47" s="394" t="s">
        <v>938</v>
      </c>
      <c r="B47" s="394" t="s">
        <v>939</v>
      </c>
      <c r="C47" s="382"/>
      <c r="D47" s="382"/>
      <c r="E47" s="383"/>
      <c r="F47" s="387">
        <v>3.93</v>
      </c>
      <c r="G47" s="383"/>
      <c r="H47" s="376"/>
      <c r="I47" s="293"/>
      <c r="J47" s="378"/>
      <c r="K47" s="385"/>
      <c r="L47" s="378"/>
      <c r="M47" s="377"/>
      <c r="N47" s="231"/>
      <c r="O47" s="378"/>
      <c r="P47" s="231"/>
      <c r="Q47" s="378"/>
      <c r="R47" s="377"/>
      <c r="S47" s="231"/>
      <c r="T47" s="378"/>
      <c r="U47" s="231"/>
      <c r="V47" s="378"/>
      <c r="W47" s="377"/>
      <c r="X47" s="231"/>
      <c r="Y47" s="378"/>
      <c r="Z47" s="231"/>
      <c r="AA47" s="30"/>
      <c r="AC47" s="231"/>
      <c r="AD47" s="30"/>
      <c r="AE47" s="231"/>
      <c r="AF47" s="30"/>
      <c r="AH47" s="23"/>
      <c r="AI47" s="30"/>
      <c r="AJ47" s="23"/>
      <c r="AK47" s="30"/>
      <c r="AL47" s="30"/>
      <c r="AM47" s="23"/>
      <c r="AN47" s="30"/>
      <c r="AO47" s="23"/>
      <c r="AP47" s="30"/>
      <c r="AR47" s="231"/>
      <c r="AS47" s="30"/>
      <c r="AT47" s="231"/>
      <c r="AU47" s="30"/>
      <c r="AW47" s="231"/>
      <c r="AX47" s="30"/>
      <c r="AY47" s="231"/>
      <c r="AZ47" s="30"/>
      <c r="BB47" s="231"/>
      <c r="BC47" s="24"/>
      <c r="BD47" s="231"/>
      <c r="BE47" s="30"/>
      <c r="BG47" s="231">
        <v>0.0</v>
      </c>
      <c r="BH47" s="30">
        <f t="shared" si="155"/>
        <v>0</v>
      </c>
      <c r="BI47" s="231">
        <v>114.0</v>
      </c>
      <c r="BJ47" s="30">
        <f t="shared" si="156"/>
        <v>448.02</v>
      </c>
      <c r="BL47" s="379">
        <v>0.0</v>
      </c>
      <c r="BM47" s="30">
        <f t="shared" si="157"/>
        <v>0</v>
      </c>
      <c r="BN47" s="379">
        <v>74.0</v>
      </c>
      <c r="BO47" s="30">
        <f t="shared" si="158"/>
        <v>290.82</v>
      </c>
      <c r="BQ47" s="231">
        <v>4.0</v>
      </c>
      <c r="BR47" s="30">
        <f t="shared" si="159"/>
        <v>15.72</v>
      </c>
      <c r="BS47" s="231">
        <v>43.0</v>
      </c>
      <c r="BT47" s="30">
        <f t="shared" si="160"/>
        <v>168.99</v>
      </c>
      <c r="BV47" s="231">
        <v>0.0</v>
      </c>
      <c r="BW47" s="30">
        <f t="shared" si="161"/>
        <v>0</v>
      </c>
      <c r="BX47" s="231">
        <v>32.0</v>
      </c>
      <c r="BY47" s="30">
        <f t="shared" si="162"/>
        <v>125.76</v>
      </c>
      <c r="CA47" s="231">
        <v>220.0</v>
      </c>
      <c r="CB47" s="380">
        <f t="shared" si="25"/>
        <v>864.6</v>
      </c>
      <c r="CC47" s="23">
        <v>41.0</v>
      </c>
      <c r="CD47" s="30">
        <f t="shared" si="26"/>
        <v>161.13</v>
      </c>
    </row>
    <row r="48">
      <c r="A48" s="373" t="s">
        <v>940</v>
      </c>
      <c r="B48" s="373" t="s">
        <v>941</v>
      </c>
      <c r="C48" s="374">
        <v>1.0</v>
      </c>
      <c r="D48" s="374">
        <v>0.0</v>
      </c>
      <c r="E48" s="386">
        <f t="shared" ref="E48:E49" si="185">SUM(C48:D48)</f>
        <v>1</v>
      </c>
      <c r="F48" s="392">
        <v>7.77</v>
      </c>
      <c r="G48" s="386">
        <f t="shared" ref="G48:G49" si="186">E48*F48</f>
        <v>7.77</v>
      </c>
      <c r="H48" s="376"/>
      <c r="I48" s="293">
        <v>1.0</v>
      </c>
      <c r="J48" s="378">
        <f t="shared" ref="J48:J49" si="187">I48*F48</f>
        <v>7.77</v>
      </c>
      <c r="K48" s="385">
        <v>0.0</v>
      </c>
      <c r="L48" s="378">
        <f t="shared" ref="L48:L49" si="188">K48*F48</f>
        <v>0</v>
      </c>
      <c r="M48" s="377"/>
      <c r="N48" s="231">
        <v>1.0</v>
      </c>
      <c r="O48" s="378">
        <f t="shared" ref="O48:O49" si="189">N48*F48</f>
        <v>7.77</v>
      </c>
      <c r="P48" s="231">
        <v>0.0</v>
      </c>
      <c r="Q48" s="378">
        <f t="shared" ref="Q48:Q49" si="190">SUM(P48*F48)</f>
        <v>0</v>
      </c>
      <c r="R48" s="377"/>
      <c r="S48" s="231">
        <v>0.0</v>
      </c>
      <c r="T48" s="378">
        <f t="shared" ref="T48:T49" si="191">S48*F48</f>
        <v>0</v>
      </c>
      <c r="U48" s="231">
        <v>0.0</v>
      </c>
      <c r="V48" s="378">
        <f t="shared" ref="V48:V49" si="192">U48*F48</f>
        <v>0</v>
      </c>
      <c r="W48" s="377"/>
      <c r="X48" s="231">
        <v>0.0</v>
      </c>
      <c r="Y48" s="378">
        <f t="shared" ref="Y48:Y49" si="193">X48*F48</f>
        <v>0</v>
      </c>
      <c r="Z48" s="231">
        <v>0.0</v>
      </c>
      <c r="AA48" s="30">
        <f t="shared" ref="AA48:AA49" si="194">Z48*F48</f>
        <v>0</v>
      </c>
      <c r="AC48" s="231">
        <v>0.0</v>
      </c>
      <c r="AD48" s="30">
        <f t="shared" ref="AD48:AD49" si="195">AC48*F48</f>
        <v>0</v>
      </c>
      <c r="AE48" s="231">
        <v>0.0</v>
      </c>
      <c r="AF48" s="30">
        <f t="shared" ref="AF48:AF49" si="196">AE48*F48</f>
        <v>0</v>
      </c>
      <c r="AH48" s="23">
        <v>0.0</v>
      </c>
      <c r="AI48" s="30">
        <f t="shared" ref="AI48:AI49" si="197">AH48*F48</f>
        <v>0</v>
      </c>
      <c r="AJ48" s="23">
        <v>0.0</v>
      </c>
      <c r="AK48" s="30">
        <f t="shared" ref="AK48:AK49" si="198">AJ48*F48</f>
        <v>0</v>
      </c>
      <c r="AL48" s="30"/>
      <c r="AM48" s="23">
        <v>0.0</v>
      </c>
      <c r="AN48" s="30">
        <f t="shared" ref="AN48:AN55" si="199">AM48*F48</f>
        <v>0</v>
      </c>
      <c r="AO48" s="23">
        <v>0.0</v>
      </c>
      <c r="AP48" s="30">
        <f t="shared" ref="AP48:AP55" si="200">AO48*F48</f>
        <v>0</v>
      </c>
      <c r="AR48" s="231">
        <v>0.0</v>
      </c>
      <c r="AS48" s="30">
        <f t="shared" ref="AS48:AS55" si="201">AR48*F48</f>
        <v>0</v>
      </c>
      <c r="AT48" s="231">
        <v>0.0</v>
      </c>
      <c r="AU48" s="30">
        <f t="shared" ref="AU48:AU55" si="202">AT48*F48</f>
        <v>0</v>
      </c>
      <c r="AW48" s="231">
        <v>0.0</v>
      </c>
      <c r="AX48" s="30">
        <f t="shared" ref="AX48:AX55" si="203">AW48*F48</f>
        <v>0</v>
      </c>
      <c r="AY48" s="231">
        <v>0.0</v>
      </c>
      <c r="AZ48" s="30">
        <f t="shared" ref="AZ48:AZ55" si="204">AY48*F48</f>
        <v>0</v>
      </c>
      <c r="BB48" s="231">
        <v>0.0</v>
      </c>
      <c r="BC48" s="24">
        <f t="shared" ref="BC48:BC55" si="205">BB48*F48</f>
        <v>0</v>
      </c>
      <c r="BD48" s="231">
        <v>0.0</v>
      </c>
      <c r="BE48" s="30">
        <f t="shared" ref="BE48:BE55" si="206">BD48*F48</f>
        <v>0</v>
      </c>
      <c r="BG48" s="23">
        <v>0.0</v>
      </c>
      <c r="BH48" s="30">
        <f t="shared" si="155"/>
        <v>0</v>
      </c>
      <c r="BI48" s="23">
        <v>0.0</v>
      </c>
      <c r="BJ48" s="30">
        <f t="shared" si="156"/>
        <v>0</v>
      </c>
      <c r="BL48" s="23">
        <v>0.0</v>
      </c>
      <c r="BM48" s="30">
        <f t="shared" si="157"/>
        <v>0</v>
      </c>
      <c r="BN48" s="23">
        <v>0.0</v>
      </c>
      <c r="BO48" s="30">
        <f t="shared" si="158"/>
        <v>0</v>
      </c>
      <c r="BQ48" s="231">
        <v>0.0</v>
      </c>
      <c r="BR48" s="30">
        <f t="shared" si="159"/>
        <v>0</v>
      </c>
      <c r="BS48" s="231">
        <v>0.0</v>
      </c>
      <c r="BT48" s="30">
        <f t="shared" si="160"/>
        <v>0</v>
      </c>
      <c r="BV48" s="231">
        <v>0.0</v>
      </c>
      <c r="BW48" s="30">
        <f t="shared" si="161"/>
        <v>0</v>
      </c>
      <c r="BX48" s="231">
        <v>0.0</v>
      </c>
      <c r="BY48" s="30">
        <f t="shared" si="162"/>
        <v>0</v>
      </c>
      <c r="CA48" s="23">
        <v>0.0</v>
      </c>
      <c r="CB48" s="380">
        <f t="shared" si="25"/>
        <v>0</v>
      </c>
      <c r="CC48" s="23">
        <v>0.0</v>
      </c>
      <c r="CD48" s="30">
        <f t="shared" si="26"/>
        <v>0</v>
      </c>
    </row>
    <row r="49">
      <c r="A49" s="381" t="s">
        <v>942</v>
      </c>
      <c r="B49" s="381" t="s">
        <v>943</v>
      </c>
      <c r="C49" s="382">
        <v>19.0</v>
      </c>
      <c r="D49" s="382">
        <v>28.0</v>
      </c>
      <c r="E49" s="383">
        <f t="shared" si="185"/>
        <v>47</v>
      </c>
      <c r="F49" s="384">
        <v>8.12</v>
      </c>
      <c r="G49" s="383">
        <f t="shared" si="186"/>
        <v>381.64</v>
      </c>
      <c r="H49" s="376"/>
      <c r="I49" s="293">
        <v>12.0</v>
      </c>
      <c r="J49" s="378">
        <f t="shared" si="187"/>
        <v>97.44</v>
      </c>
      <c r="K49" s="385">
        <v>23.0</v>
      </c>
      <c r="L49" s="378">
        <f t="shared" si="188"/>
        <v>186.76</v>
      </c>
      <c r="M49" s="377"/>
      <c r="N49" s="231">
        <v>7.0</v>
      </c>
      <c r="O49" s="378">
        <f t="shared" si="189"/>
        <v>56.84</v>
      </c>
      <c r="P49" s="231">
        <v>25.0</v>
      </c>
      <c r="Q49" s="378">
        <f t="shared" si="190"/>
        <v>203</v>
      </c>
      <c r="R49" s="377"/>
      <c r="S49" s="231">
        <v>5.0</v>
      </c>
      <c r="T49" s="378">
        <f t="shared" si="191"/>
        <v>40.6</v>
      </c>
      <c r="U49" s="231">
        <v>26.0</v>
      </c>
      <c r="V49" s="378">
        <f t="shared" si="192"/>
        <v>211.12</v>
      </c>
      <c r="W49" s="377"/>
      <c r="X49" s="231">
        <v>2.0</v>
      </c>
      <c r="Y49" s="378">
        <f t="shared" si="193"/>
        <v>16.24</v>
      </c>
      <c r="Z49" s="231">
        <v>26.0</v>
      </c>
      <c r="AA49" s="30">
        <f t="shared" si="194"/>
        <v>211.12</v>
      </c>
      <c r="AC49" s="231">
        <v>0.0</v>
      </c>
      <c r="AD49" s="30">
        <f t="shared" si="195"/>
        <v>0</v>
      </c>
      <c r="AE49" s="231">
        <v>26.0</v>
      </c>
      <c r="AF49" s="30">
        <f t="shared" si="196"/>
        <v>211.12</v>
      </c>
      <c r="AH49" s="231">
        <v>15.0</v>
      </c>
      <c r="AI49" s="30">
        <f t="shared" si="197"/>
        <v>121.8</v>
      </c>
      <c r="AJ49" s="231">
        <v>10.0</v>
      </c>
      <c r="AK49" s="30">
        <f t="shared" si="198"/>
        <v>81.2</v>
      </c>
      <c r="AL49" s="30"/>
      <c r="AM49" s="23">
        <v>15.0</v>
      </c>
      <c r="AN49" s="30">
        <f t="shared" si="199"/>
        <v>121.8</v>
      </c>
      <c r="AO49" s="23">
        <v>8.0</v>
      </c>
      <c r="AP49" s="30">
        <f t="shared" si="200"/>
        <v>64.96</v>
      </c>
      <c r="AR49" s="231">
        <v>14.0</v>
      </c>
      <c r="AS49" s="30">
        <f t="shared" si="201"/>
        <v>113.68</v>
      </c>
      <c r="AT49" s="231">
        <v>7.0</v>
      </c>
      <c r="AU49" s="30">
        <f t="shared" si="202"/>
        <v>56.84</v>
      </c>
      <c r="AW49" s="231">
        <v>11.0</v>
      </c>
      <c r="AX49" s="30">
        <f t="shared" si="203"/>
        <v>89.32</v>
      </c>
      <c r="AY49" s="231">
        <v>7.0</v>
      </c>
      <c r="AZ49" s="30">
        <f t="shared" si="204"/>
        <v>56.84</v>
      </c>
      <c r="BB49" s="231">
        <v>8.0</v>
      </c>
      <c r="BC49" s="24">
        <f t="shared" si="205"/>
        <v>64.96</v>
      </c>
      <c r="BD49" s="231">
        <v>8.0</v>
      </c>
      <c r="BE49" s="30">
        <f t="shared" si="206"/>
        <v>64.96</v>
      </c>
      <c r="BG49" s="231">
        <v>8.0</v>
      </c>
      <c r="BH49" s="30">
        <f t="shared" si="155"/>
        <v>64.96</v>
      </c>
      <c r="BI49" s="231">
        <v>7.0</v>
      </c>
      <c r="BJ49" s="30">
        <f t="shared" si="156"/>
        <v>56.84</v>
      </c>
      <c r="BL49" s="379">
        <v>57.0</v>
      </c>
      <c r="BM49" s="30">
        <f t="shared" si="157"/>
        <v>462.84</v>
      </c>
      <c r="BN49" s="379">
        <v>4.0</v>
      </c>
      <c r="BO49" s="30">
        <f t="shared" si="158"/>
        <v>32.48</v>
      </c>
      <c r="BQ49" s="231">
        <v>55.0</v>
      </c>
      <c r="BR49" s="30">
        <f t="shared" si="159"/>
        <v>446.6</v>
      </c>
      <c r="BS49" s="231">
        <v>0.0</v>
      </c>
      <c r="BT49" s="30">
        <f t="shared" si="160"/>
        <v>0</v>
      </c>
      <c r="BV49" s="231">
        <v>50.0</v>
      </c>
      <c r="BW49" s="30">
        <f t="shared" si="161"/>
        <v>406</v>
      </c>
      <c r="BX49" s="231">
        <v>2.0</v>
      </c>
      <c r="BY49" s="30">
        <f t="shared" si="162"/>
        <v>16.24</v>
      </c>
      <c r="CA49" s="231">
        <v>45.0</v>
      </c>
      <c r="CB49" s="380">
        <f t="shared" si="25"/>
        <v>365.4</v>
      </c>
      <c r="CC49" s="23">
        <v>2.0</v>
      </c>
      <c r="CD49" s="30">
        <f t="shared" si="26"/>
        <v>16.24</v>
      </c>
    </row>
    <row r="50">
      <c r="A50" s="373" t="s">
        <v>944</v>
      </c>
      <c r="B50" s="373" t="s">
        <v>945</v>
      </c>
      <c r="C50" s="374"/>
      <c r="D50" s="374"/>
      <c r="E50" s="375"/>
      <c r="F50" s="375">
        <v>0.0</v>
      </c>
      <c r="G50" s="375"/>
      <c r="H50" s="376"/>
      <c r="I50" s="293"/>
      <c r="J50" s="378"/>
      <c r="K50" s="385"/>
      <c r="L50" s="378"/>
      <c r="M50" s="377"/>
      <c r="N50" s="231"/>
      <c r="O50" s="378"/>
      <c r="P50" s="231"/>
      <c r="Q50" s="378"/>
      <c r="R50" s="377"/>
      <c r="S50" s="231"/>
      <c r="T50" s="378"/>
      <c r="U50" s="231"/>
      <c r="V50" s="378"/>
      <c r="W50" s="377"/>
      <c r="X50" s="231"/>
      <c r="Y50" s="378"/>
      <c r="Z50" s="231"/>
      <c r="AA50" s="30"/>
      <c r="AC50" s="231"/>
      <c r="AD50" s="30"/>
      <c r="AE50" s="231"/>
      <c r="AF50" s="30"/>
      <c r="AH50" s="231"/>
      <c r="AI50" s="30"/>
      <c r="AJ50" s="231"/>
      <c r="AK50" s="30"/>
      <c r="AL50" s="30"/>
      <c r="AM50" s="23">
        <v>97.0</v>
      </c>
      <c r="AN50" s="30">
        <f t="shared" si="199"/>
        <v>0</v>
      </c>
      <c r="AO50" s="23">
        <v>98.0</v>
      </c>
      <c r="AP50" s="30">
        <f t="shared" si="200"/>
        <v>0</v>
      </c>
      <c r="AR50" s="231">
        <v>2.0</v>
      </c>
      <c r="AS50" s="30">
        <f t="shared" si="201"/>
        <v>0</v>
      </c>
      <c r="AT50" s="231">
        <v>88.0</v>
      </c>
      <c r="AU50" s="30">
        <f t="shared" si="202"/>
        <v>0</v>
      </c>
      <c r="AW50" s="231">
        <v>0.0</v>
      </c>
      <c r="AX50" s="30">
        <f t="shared" si="203"/>
        <v>0</v>
      </c>
      <c r="AY50" s="231">
        <v>73.0</v>
      </c>
      <c r="AZ50" s="30">
        <f t="shared" si="204"/>
        <v>0</v>
      </c>
      <c r="BB50" s="231">
        <v>0.0</v>
      </c>
      <c r="BC50" s="24">
        <f t="shared" si="205"/>
        <v>0</v>
      </c>
      <c r="BD50" s="231">
        <v>62.0</v>
      </c>
      <c r="BE50" s="30">
        <f t="shared" si="206"/>
        <v>0</v>
      </c>
      <c r="BG50" s="231">
        <v>1.0</v>
      </c>
      <c r="BH50" s="30">
        <f t="shared" si="155"/>
        <v>0</v>
      </c>
      <c r="BI50" s="231">
        <v>56.0</v>
      </c>
      <c r="BJ50" s="30">
        <f t="shared" si="156"/>
        <v>0</v>
      </c>
      <c r="BL50" s="379">
        <v>0.0</v>
      </c>
      <c r="BM50" s="30">
        <f t="shared" si="157"/>
        <v>0</v>
      </c>
      <c r="BN50" s="379">
        <v>49.0</v>
      </c>
      <c r="BO50" s="30">
        <f t="shared" si="158"/>
        <v>0</v>
      </c>
      <c r="BQ50" s="231">
        <v>0.0</v>
      </c>
      <c r="BR50" s="30">
        <f t="shared" si="159"/>
        <v>0</v>
      </c>
      <c r="BS50" s="231">
        <v>31.0</v>
      </c>
      <c r="BT50" s="30">
        <f t="shared" si="160"/>
        <v>0</v>
      </c>
      <c r="BV50" s="231">
        <v>0.0</v>
      </c>
      <c r="BW50" s="30">
        <f t="shared" si="161"/>
        <v>0</v>
      </c>
      <c r="BX50" s="231">
        <v>18.0</v>
      </c>
      <c r="BY50" s="30">
        <f t="shared" si="162"/>
        <v>0</v>
      </c>
      <c r="CA50" s="231">
        <v>0.0</v>
      </c>
      <c r="CB50" s="380">
        <f t="shared" si="25"/>
        <v>0</v>
      </c>
      <c r="CC50" s="23">
        <v>17.0</v>
      </c>
      <c r="CD50" s="30">
        <f t="shared" si="26"/>
        <v>0</v>
      </c>
    </row>
    <row r="51">
      <c r="A51" s="381" t="s">
        <v>946</v>
      </c>
      <c r="B51" s="381" t="s">
        <v>947</v>
      </c>
      <c r="C51" s="382">
        <v>0.0</v>
      </c>
      <c r="D51" s="382">
        <v>0.0</v>
      </c>
      <c r="E51" s="384">
        <v>0.0</v>
      </c>
      <c r="F51" s="384">
        <v>0.0</v>
      </c>
      <c r="G51" s="384">
        <v>0.0</v>
      </c>
      <c r="H51" s="376"/>
      <c r="I51" s="293"/>
      <c r="J51" s="378"/>
      <c r="K51" s="385"/>
      <c r="L51" s="378"/>
      <c r="M51" s="377"/>
      <c r="N51" s="231"/>
      <c r="O51" s="378"/>
      <c r="P51" s="231"/>
      <c r="Q51" s="378"/>
      <c r="R51" s="377"/>
      <c r="S51" s="231"/>
      <c r="T51" s="378"/>
      <c r="U51" s="231"/>
      <c r="V51" s="378"/>
      <c r="W51" s="377"/>
      <c r="X51" s="231"/>
      <c r="Y51" s="378"/>
      <c r="Z51" s="231"/>
      <c r="AA51" s="30"/>
      <c r="AC51" s="231"/>
      <c r="AD51" s="30"/>
      <c r="AE51" s="231"/>
      <c r="AF51" s="30"/>
      <c r="AH51" s="231">
        <v>191.0</v>
      </c>
      <c r="AI51" s="30">
        <f t="shared" ref="AI51:AI55" si="207">AH51*F51</f>
        <v>0</v>
      </c>
      <c r="AJ51" s="231">
        <v>51.0</v>
      </c>
      <c r="AK51" s="30">
        <f t="shared" ref="AK51:AK55" si="208">AJ51*F51</f>
        <v>0</v>
      </c>
      <c r="AL51" s="30"/>
      <c r="AM51" s="23">
        <v>184.0</v>
      </c>
      <c r="AN51" s="30">
        <f t="shared" si="199"/>
        <v>0</v>
      </c>
      <c r="AO51" s="23">
        <v>53.0</v>
      </c>
      <c r="AP51" s="30">
        <f t="shared" si="200"/>
        <v>0</v>
      </c>
      <c r="AR51" s="231">
        <v>178.0</v>
      </c>
      <c r="AS51" s="30">
        <f t="shared" si="201"/>
        <v>0</v>
      </c>
      <c r="AT51" s="231">
        <v>50.0</v>
      </c>
      <c r="AU51" s="30">
        <f t="shared" si="202"/>
        <v>0</v>
      </c>
      <c r="AW51" s="231">
        <v>173.0</v>
      </c>
      <c r="AX51" s="30">
        <f t="shared" si="203"/>
        <v>0</v>
      </c>
      <c r="AY51" s="231">
        <v>51.0</v>
      </c>
      <c r="AZ51" s="30">
        <f t="shared" si="204"/>
        <v>0</v>
      </c>
      <c r="BB51" s="231">
        <v>171.0</v>
      </c>
      <c r="BC51" s="24">
        <f t="shared" si="205"/>
        <v>0</v>
      </c>
      <c r="BD51" s="231">
        <v>51.0</v>
      </c>
      <c r="BE51" s="30">
        <f t="shared" si="206"/>
        <v>0</v>
      </c>
      <c r="BG51" s="231">
        <v>92.0</v>
      </c>
      <c r="BH51" s="30">
        <f t="shared" si="155"/>
        <v>0</v>
      </c>
      <c r="BI51" s="231">
        <v>53.0</v>
      </c>
      <c r="BJ51" s="30">
        <f t="shared" si="156"/>
        <v>0</v>
      </c>
      <c r="BL51" s="379">
        <v>86.0</v>
      </c>
      <c r="BM51" s="30">
        <f t="shared" si="157"/>
        <v>0</v>
      </c>
      <c r="BN51" s="379">
        <v>55.0</v>
      </c>
      <c r="BO51" s="30">
        <f t="shared" si="158"/>
        <v>0</v>
      </c>
      <c r="BQ51" s="231">
        <v>93.0</v>
      </c>
      <c r="BR51" s="30">
        <f t="shared" si="159"/>
        <v>0</v>
      </c>
      <c r="BS51" s="231">
        <v>40.0</v>
      </c>
      <c r="BT51" s="30">
        <f t="shared" si="160"/>
        <v>0</v>
      </c>
      <c r="BV51" s="231">
        <v>89.0</v>
      </c>
      <c r="BW51" s="30">
        <f t="shared" si="161"/>
        <v>0</v>
      </c>
      <c r="BX51" s="231">
        <v>38.0</v>
      </c>
      <c r="BY51" s="30">
        <f t="shared" si="162"/>
        <v>0</v>
      </c>
      <c r="CA51" s="231">
        <v>114.0</v>
      </c>
      <c r="CB51" s="380">
        <f t="shared" si="25"/>
        <v>0</v>
      </c>
      <c r="CC51" s="23">
        <v>14.0</v>
      </c>
      <c r="CD51" s="30">
        <f t="shared" si="26"/>
        <v>0</v>
      </c>
    </row>
    <row r="52">
      <c r="A52" s="373" t="s">
        <v>948</v>
      </c>
      <c r="B52" s="373" t="s">
        <v>949</v>
      </c>
      <c r="C52" s="374">
        <v>83.0</v>
      </c>
      <c r="D52" s="374">
        <v>0.0</v>
      </c>
      <c r="E52" s="386">
        <f t="shared" ref="E52:E53" si="209">SUM(C52:D52)</f>
        <v>83</v>
      </c>
      <c r="F52" s="375">
        <v>3.43</v>
      </c>
      <c r="G52" s="386">
        <f t="shared" ref="G52:G53" si="210">E52*F52</f>
        <v>284.69</v>
      </c>
      <c r="H52" s="376"/>
      <c r="I52" s="293">
        <v>80.0</v>
      </c>
      <c r="J52" s="378">
        <f t="shared" ref="J52:J53" si="211">I52*F52</f>
        <v>274.4</v>
      </c>
      <c r="K52" s="385">
        <v>0.0</v>
      </c>
      <c r="L52" s="378">
        <f t="shared" ref="L52:L53" si="212">K52*F52</f>
        <v>0</v>
      </c>
      <c r="M52" s="377"/>
      <c r="N52" s="231">
        <v>78.0</v>
      </c>
      <c r="O52" s="378">
        <f t="shared" ref="O52:O53" si="213">N52*F52</f>
        <v>267.54</v>
      </c>
      <c r="P52" s="231">
        <v>0.0</v>
      </c>
      <c r="Q52" s="378">
        <f t="shared" ref="Q52:Q53" si="214">SUM(P52*F52)</f>
        <v>0</v>
      </c>
      <c r="R52" s="377"/>
      <c r="S52" s="231">
        <v>28.0</v>
      </c>
      <c r="T52" s="378">
        <f t="shared" ref="T52:T53" si="215">S52*F52</f>
        <v>96.04</v>
      </c>
      <c r="U52" s="231">
        <v>0.0</v>
      </c>
      <c r="V52" s="378">
        <f t="shared" ref="V52:V53" si="216">U52*F52</f>
        <v>0</v>
      </c>
      <c r="W52" s="377"/>
      <c r="X52" s="231">
        <v>28.0</v>
      </c>
      <c r="Y52" s="378">
        <f t="shared" ref="Y52:Y53" si="217">X52*F52</f>
        <v>96.04</v>
      </c>
      <c r="Z52" s="231">
        <v>0.0</v>
      </c>
      <c r="AA52" s="30">
        <f t="shared" ref="AA52:AA53" si="218">Z52*F52</f>
        <v>0</v>
      </c>
      <c r="AC52" s="231">
        <v>28.0</v>
      </c>
      <c r="AD52" s="30">
        <f t="shared" ref="AD52:AD55" si="219">AC52*F52</f>
        <v>96.04</v>
      </c>
      <c r="AE52" s="231">
        <v>0.0</v>
      </c>
      <c r="AF52" s="30">
        <f t="shared" ref="AF52:AF55" si="220">AE52*F52</f>
        <v>0</v>
      </c>
      <c r="AH52" s="231">
        <v>27.0</v>
      </c>
      <c r="AI52" s="30">
        <f t="shared" si="207"/>
        <v>92.61</v>
      </c>
      <c r="AJ52" s="231">
        <v>0.0</v>
      </c>
      <c r="AK52" s="30">
        <f t="shared" si="208"/>
        <v>0</v>
      </c>
      <c r="AL52" s="30"/>
      <c r="AM52" s="23">
        <v>27.0</v>
      </c>
      <c r="AN52" s="30">
        <f t="shared" si="199"/>
        <v>92.61</v>
      </c>
      <c r="AO52" s="23">
        <v>0.0</v>
      </c>
      <c r="AP52" s="30">
        <f t="shared" si="200"/>
        <v>0</v>
      </c>
      <c r="AR52" s="231">
        <v>24.0</v>
      </c>
      <c r="AS52" s="30">
        <f t="shared" si="201"/>
        <v>82.32</v>
      </c>
      <c r="AT52" s="231">
        <v>0.0</v>
      </c>
      <c r="AU52" s="30">
        <f t="shared" si="202"/>
        <v>0</v>
      </c>
      <c r="AW52" s="231">
        <v>24.0</v>
      </c>
      <c r="AX52" s="30">
        <f t="shared" si="203"/>
        <v>82.32</v>
      </c>
      <c r="AY52" s="231">
        <v>0.0</v>
      </c>
      <c r="AZ52" s="30">
        <f t="shared" si="204"/>
        <v>0</v>
      </c>
      <c r="BB52" s="231">
        <v>22.0</v>
      </c>
      <c r="BC52" s="24">
        <f t="shared" si="205"/>
        <v>75.46</v>
      </c>
      <c r="BD52" s="231">
        <v>0.0</v>
      </c>
      <c r="BE52" s="30">
        <f t="shared" si="206"/>
        <v>0</v>
      </c>
      <c r="BG52" s="231">
        <v>20.0</v>
      </c>
      <c r="BH52" s="30">
        <f t="shared" si="155"/>
        <v>68.6</v>
      </c>
      <c r="BI52" s="231">
        <v>0.0</v>
      </c>
      <c r="BJ52" s="30">
        <f t="shared" si="156"/>
        <v>0</v>
      </c>
      <c r="BL52" s="379">
        <v>19.0</v>
      </c>
      <c r="BM52" s="30">
        <f t="shared" si="157"/>
        <v>65.17</v>
      </c>
      <c r="BN52" s="379">
        <v>0.0</v>
      </c>
      <c r="BO52" s="30">
        <f t="shared" si="158"/>
        <v>0</v>
      </c>
      <c r="BQ52" s="231">
        <v>17.0</v>
      </c>
      <c r="BR52" s="30">
        <f t="shared" si="159"/>
        <v>58.31</v>
      </c>
      <c r="BS52" s="231">
        <v>0.0</v>
      </c>
      <c r="BT52" s="30">
        <f t="shared" si="160"/>
        <v>0</v>
      </c>
      <c r="BV52" s="231">
        <v>17.0</v>
      </c>
      <c r="BW52" s="30">
        <f t="shared" si="161"/>
        <v>58.31</v>
      </c>
      <c r="BX52" s="231">
        <v>0.0</v>
      </c>
      <c r="BY52" s="30">
        <f t="shared" si="162"/>
        <v>0</v>
      </c>
      <c r="CA52" s="231">
        <v>17.0</v>
      </c>
      <c r="CB52" s="380">
        <f t="shared" si="25"/>
        <v>58.31</v>
      </c>
      <c r="CC52" s="23">
        <v>0.0</v>
      </c>
      <c r="CD52" s="30">
        <f t="shared" si="26"/>
        <v>0</v>
      </c>
    </row>
    <row r="53">
      <c r="A53" s="381" t="s">
        <v>950</v>
      </c>
      <c r="B53" s="381" t="s">
        <v>951</v>
      </c>
      <c r="C53" s="382">
        <v>14.0</v>
      </c>
      <c r="D53" s="382">
        <v>5.0</v>
      </c>
      <c r="E53" s="383">
        <f t="shared" si="209"/>
        <v>19</v>
      </c>
      <c r="F53" s="384">
        <v>5.51</v>
      </c>
      <c r="G53" s="383">
        <f t="shared" si="210"/>
        <v>104.69</v>
      </c>
      <c r="H53" s="376"/>
      <c r="I53" s="293">
        <v>5.0</v>
      </c>
      <c r="J53" s="378">
        <f t="shared" si="211"/>
        <v>27.55</v>
      </c>
      <c r="K53" s="385">
        <v>5.0</v>
      </c>
      <c r="L53" s="378">
        <f t="shared" si="212"/>
        <v>27.55</v>
      </c>
      <c r="M53" s="377"/>
      <c r="N53" s="231">
        <v>14.0</v>
      </c>
      <c r="O53" s="378">
        <f t="shared" si="213"/>
        <v>77.14</v>
      </c>
      <c r="P53" s="231">
        <v>5.0</v>
      </c>
      <c r="Q53" s="378">
        <f t="shared" si="214"/>
        <v>27.55</v>
      </c>
      <c r="R53" s="377"/>
      <c r="S53" s="231">
        <v>14.0</v>
      </c>
      <c r="T53" s="378">
        <f t="shared" si="215"/>
        <v>77.14</v>
      </c>
      <c r="U53" s="231">
        <v>5.0</v>
      </c>
      <c r="V53" s="378">
        <f t="shared" si="216"/>
        <v>27.55</v>
      </c>
      <c r="W53" s="377"/>
      <c r="X53" s="231">
        <v>14.0</v>
      </c>
      <c r="Y53" s="378">
        <f t="shared" si="217"/>
        <v>77.14</v>
      </c>
      <c r="Z53" s="231">
        <v>5.0</v>
      </c>
      <c r="AA53" s="30">
        <f t="shared" si="218"/>
        <v>27.55</v>
      </c>
      <c r="AC53" s="231">
        <v>14.0</v>
      </c>
      <c r="AD53" s="30">
        <f t="shared" si="219"/>
        <v>77.14</v>
      </c>
      <c r="AE53" s="231">
        <v>5.0</v>
      </c>
      <c r="AF53" s="30">
        <f t="shared" si="220"/>
        <v>27.55</v>
      </c>
      <c r="AH53" s="231">
        <v>14.0</v>
      </c>
      <c r="AI53" s="30">
        <f t="shared" si="207"/>
        <v>77.14</v>
      </c>
      <c r="AJ53" s="231">
        <v>4.0</v>
      </c>
      <c r="AK53" s="30">
        <f t="shared" si="208"/>
        <v>22.04</v>
      </c>
      <c r="AL53" s="30"/>
      <c r="AM53" s="23">
        <v>14.0</v>
      </c>
      <c r="AN53" s="30">
        <f t="shared" si="199"/>
        <v>77.14</v>
      </c>
      <c r="AO53" s="23">
        <v>4.0</v>
      </c>
      <c r="AP53" s="30">
        <f t="shared" si="200"/>
        <v>22.04</v>
      </c>
      <c r="AR53" s="231">
        <v>14.0</v>
      </c>
      <c r="AS53" s="30">
        <f t="shared" si="201"/>
        <v>77.14</v>
      </c>
      <c r="AT53" s="231">
        <v>4.0</v>
      </c>
      <c r="AU53" s="30">
        <f t="shared" si="202"/>
        <v>22.04</v>
      </c>
      <c r="AW53" s="231">
        <v>14.0</v>
      </c>
      <c r="AX53" s="30">
        <f t="shared" si="203"/>
        <v>77.14</v>
      </c>
      <c r="AY53" s="231">
        <v>4.0</v>
      </c>
      <c r="AZ53" s="30">
        <f t="shared" si="204"/>
        <v>22.04</v>
      </c>
      <c r="BB53" s="231">
        <v>14.0</v>
      </c>
      <c r="BC53" s="24">
        <f t="shared" si="205"/>
        <v>77.14</v>
      </c>
      <c r="BD53" s="231">
        <v>4.0</v>
      </c>
      <c r="BE53" s="30">
        <f t="shared" si="206"/>
        <v>22.04</v>
      </c>
      <c r="BG53" s="231">
        <v>14.0</v>
      </c>
      <c r="BH53" s="30">
        <f t="shared" si="155"/>
        <v>77.14</v>
      </c>
      <c r="BI53" s="231">
        <v>4.0</v>
      </c>
      <c r="BJ53" s="30">
        <f t="shared" si="156"/>
        <v>22.04</v>
      </c>
      <c r="BL53" s="379">
        <v>14.0</v>
      </c>
      <c r="BM53" s="30">
        <f t="shared" si="157"/>
        <v>77.14</v>
      </c>
      <c r="BN53" s="379">
        <v>4.0</v>
      </c>
      <c r="BO53" s="30">
        <f t="shared" si="158"/>
        <v>22.04</v>
      </c>
      <c r="BQ53" s="231">
        <v>14.0</v>
      </c>
      <c r="BR53" s="30">
        <f t="shared" si="159"/>
        <v>77.14</v>
      </c>
      <c r="BS53" s="231">
        <v>4.0</v>
      </c>
      <c r="BT53" s="30">
        <f t="shared" si="160"/>
        <v>22.04</v>
      </c>
      <c r="BV53" s="231">
        <v>14.0</v>
      </c>
      <c r="BW53" s="30">
        <f t="shared" si="161"/>
        <v>77.14</v>
      </c>
      <c r="BX53" s="231">
        <v>4.0</v>
      </c>
      <c r="BY53" s="30">
        <f t="shared" si="162"/>
        <v>22.04</v>
      </c>
      <c r="CA53" s="231">
        <v>14.0</v>
      </c>
      <c r="CB53" s="380">
        <f t="shared" si="25"/>
        <v>77.14</v>
      </c>
      <c r="CC53" s="23">
        <v>4.0</v>
      </c>
      <c r="CD53" s="30">
        <f t="shared" si="26"/>
        <v>22.04</v>
      </c>
    </row>
    <row r="54">
      <c r="A54" s="373" t="s">
        <v>525</v>
      </c>
      <c r="B54" s="373" t="s">
        <v>952</v>
      </c>
      <c r="C54" s="374">
        <v>0.0</v>
      </c>
      <c r="D54" s="374">
        <v>0.0</v>
      </c>
      <c r="E54" s="375">
        <v>0.0</v>
      </c>
      <c r="F54" s="375">
        <v>2.37</v>
      </c>
      <c r="G54" s="375">
        <v>0.0</v>
      </c>
      <c r="H54" s="376"/>
      <c r="I54" s="293">
        <v>0.0</v>
      </c>
      <c r="J54" s="399">
        <v>0.0</v>
      </c>
      <c r="K54" s="385">
        <v>0.0</v>
      </c>
      <c r="L54" s="399">
        <v>0.0</v>
      </c>
      <c r="M54" s="377"/>
      <c r="N54" s="231">
        <v>0.0</v>
      </c>
      <c r="O54" s="399">
        <v>0.0</v>
      </c>
      <c r="P54" s="231">
        <v>0.0</v>
      </c>
      <c r="Q54" s="399">
        <v>0.0</v>
      </c>
      <c r="R54" s="377"/>
      <c r="S54" s="231">
        <v>0.0</v>
      </c>
      <c r="T54" s="399">
        <v>0.0</v>
      </c>
      <c r="U54" s="231">
        <v>0.0</v>
      </c>
      <c r="V54" s="399">
        <v>0.0</v>
      </c>
      <c r="W54" s="377"/>
      <c r="X54" s="231">
        <v>0.0</v>
      </c>
      <c r="Y54" s="399">
        <v>0.0</v>
      </c>
      <c r="Z54" s="231">
        <v>0.0</v>
      </c>
      <c r="AA54" s="24">
        <v>0.0</v>
      </c>
      <c r="AC54" s="231">
        <v>160.0</v>
      </c>
      <c r="AD54" s="30">
        <f t="shared" si="219"/>
        <v>379.2</v>
      </c>
      <c r="AE54" s="23">
        <v>0.0</v>
      </c>
      <c r="AF54" s="30">
        <f t="shared" si="220"/>
        <v>0</v>
      </c>
      <c r="AH54" s="231">
        <v>104.0</v>
      </c>
      <c r="AI54" s="30">
        <f t="shared" si="207"/>
        <v>246.48</v>
      </c>
      <c r="AJ54" s="231">
        <v>0.0</v>
      </c>
      <c r="AK54" s="30">
        <f t="shared" si="208"/>
        <v>0</v>
      </c>
      <c r="AL54" s="30"/>
      <c r="AM54" s="23">
        <v>100.0</v>
      </c>
      <c r="AN54" s="30">
        <f t="shared" si="199"/>
        <v>237</v>
      </c>
      <c r="AO54" s="23">
        <v>0.0</v>
      </c>
      <c r="AP54" s="30">
        <f t="shared" si="200"/>
        <v>0</v>
      </c>
      <c r="AR54" s="231">
        <v>89.0</v>
      </c>
      <c r="AS54" s="30">
        <f t="shared" si="201"/>
        <v>210.93</v>
      </c>
      <c r="AT54" s="231">
        <v>0.0</v>
      </c>
      <c r="AU54" s="30">
        <f t="shared" si="202"/>
        <v>0</v>
      </c>
      <c r="AW54" s="231">
        <v>90.0</v>
      </c>
      <c r="AX54" s="30">
        <f t="shared" si="203"/>
        <v>213.3</v>
      </c>
      <c r="AY54" s="231">
        <v>0.0</v>
      </c>
      <c r="AZ54" s="30">
        <f t="shared" si="204"/>
        <v>0</v>
      </c>
      <c r="BB54" s="231">
        <v>88.0</v>
      </c>
      <c r="BC54" s="24">
        <f t="shared" si="205"/>
        <v>208.56</v>
      </c>
      <c r="BD54" s="231">
        <v>0.0</v>
      </c>
      <c r="BE54" s="30">
        <f t="shared" si="206"/>
        <v>0</v>
      </c>
      <c r="BG54" s="231">
        <v>55.0</v>
      </c>
      <c r="BH54" s="30">
        <f t="shared" si="155"/>
        <v>130.35</v>
      </c>
      <c r="BI54" s="231">
        <v>0.0</v>
      </c>
      <c r="BJ54" s="30">
        <f t="shared" si="156"/>
        <v>0</v>
      </c>
      <c r="BL54" s="379">
        <v>0.0</v>
      </c>
      <c r="BM54" s="30">
        <f t="shared" si="157"/>
        <v>0</v>
      </c>
      <c r="BN54" s="379">
        <v>3.0</v>
      </c>
      <c r="BO54" s="30">
        <f t="shared" si="158"/>
        <v>7.11</v>
      </c>
      <c r="BQ54" s="23">
        <v>1.0</v>
      </c>
      <c r="BR54" s="30">
        <f t="shared" si="159"/>
        <v>2.37</v>
      </c>
      <c r="BS54" s="23">
        <v>3.0</v>
      </c>
      <c r="BT54" s="30">
        <f t="shared" si="160"/>
        <v>7.11</v>
      </c>
      <c r="BV54" s="231">
        <v>0.0</v>
      </c>
      <c r="BW54" s="30">
        <f t="shared" si="161"/>
        <v>0</v>
      </c>
      <c r="BX54" s="231">
        <v>3.0</v>
      </c>
      <c r="BY54" s="30">
        <f t="shared" si="162"/>
        <v>7.11</v>
      </c>
      <c r="CA54" s="23">
        <v>52.0</v>
      </c>
      <c r="CB54" s="380">
        <f t="shared" si="25"/>
        <v>123.24</v>
      </c>
      <c r="CC54" s="23">
        <v>1.0</v>
      </c>
      <c r="CD54" s="30">
        <f t="shared" si="26"/>
        <v>2.37</v>
      </c>
    </row>
    <row r="55">
      <c r="A55" s="381" t="s">
        <v>525</v>
      </c>
      <c r="B55" s="381" t="s">
        <v>953</v>
      </c>
      <c r="C55" s="382">
        <v>116.0</v>
      </c>
      <c r="D55" s="382">
        <v>0.0</v>
      </c>
      <c r="E55" s="383">
        <f>SUM(C55:D55)</f>
        <v>116</v>
      </c>
      <c r="F55" s="384">
        <v>4.46</v>
      </c>
      <c r="G55" s="383">
        <f>E55*F55</f>
        <v>517.36</v>
      </c>
      <c r="H55" s="376"/>
      <c r="I55" s="293">
        <v>115.0</v>
      </c>
      <c r="J55" s="378">
        <f>I55*F55</f>
        <v>512.9</v>
      </c>
      <c r="K55" s="385">
        <v>0.0</v>
      </c>
      <c r="L55" s="378">
        <f>K55*F55</f>
        <v>0</v>
      </c>
      <c r="M55" s="377"/>
      <c r="N55" s="231">
        <v>115.0</v>
      </c>
      <c r="O55" s="378">
        <f>N55*F55</f>
        <v>512.9</v>
      </c>
      <c r="P55" s="231">
        <v>0.0</v>
      </c>
      <c r="Q55" s="378">
        <f>SUM(P55*F55)</f>
        <v>0</v>
      </c>
      <c r="R55" s="377"/>
      <c r="S55" s="231">
        <v>64.0</v>
      </c>
      <c r="T55" s="378">
        <f>S55*F55</f>
        <v>285.44</v>
      </c>
      <c r="U55" s="231">
        <v>0.0</v>
      </c>
      <c r="V55" s="378">
        <f>U55*F55</f>
        <v>0</v>
      </c>
      <c r="W55" s="377"/>
      <c r="X55" s="231">
        <v>64.0</v>
      </c>
      <c r="Y55" s="378">
        <f>X55*F55</f>
        <v>285.44</v>
      </c>
      <c r="Z55" s="231">
        <v>0.0</v>
      </c>
      <c r="AA55" s="30">
        <f>Z55*F55</f>
        <v>0</v>
      </c>
      <c r="AC55" s="231">
        <v>63.0</v>
      </c>
      <c r="AD55" s="30">
        <f t="shared" si="219"/>
        <v>280.98</v>
      </c>
      <c r="AE55" s="23">
        <v>0.0</v>
      </c>
      <c r="AF55" s="30">
        <f t="shared" si="220"/>
        <v>0</v>
      </c>
      <c r="AH55" s="231">
        <v>61.0</v>
      </c>
      <c r="AI55" s="30">
        <f t="shared" si="207"/>
        <v>272.06</v>
      </c>
      <c r="AJ55" s="231">
        <v>0.0</v>
      </c>
      <c r="AK55" s="30">
        <f t="shared" si="208"/>
        <v>0</v>
      </c>
      <c r="AL55" s="30"/>
      <c r="AM55" s="23">
        <v>61.0</v>
      </c>
      <c r="AN55" s="30">
        <f t="shared" si="199"/>
        <v>272.06</v>
      </c>
      <c r="AO55" s="23">
        <v>0.0</v>
      </c>
      <c r="AP55" s="30">
        <f t="shared" si="200"/>
        <v>0</v>
      </c>
      <c r="AR55" s="231">
        <v>59.0</v>
      </c>
      <c r="AS55" s="30">
        <f t="shared" si="201"/>
        <v>263.14</v>
      </c>
      <c r="AT55" s="231">
        <v>0.0</v>
      </c>
      <c r="AU55" s="30">
        <f t="shared" si="202"/>
        <v>0</v>
      </c>
      <c r="AW55" s="231">
        <v>58.0</v>
      </c>
      <c r="AX55" s="30">
        <f t="shared" si="203"/>
        <v>258.68</v>
      </c>
      <c r="AY55" s="231">
        <v>0.0</v>
      </c>
      <c r="AZ55" s="30">
        <f t="shared" si="204"/>
        <v>0</v>
      </c>
      <c r="BB55" s="231">
        <v>55.0</v>
      </c>
      <c r="BC55" s="24">
        <f t="shared" si="205"/>
        <v>245.3</v>
      </c>
      <c r="BD55" s="231">
        <v>0.0</v>
      </c>
      <c r="BE55" s="30">
        <f t="shared" si="206"/>
        <v>0</v>
      </c>
      <c r="BG55" s="231">
        <v>0.0</v>
      </c>
      <c r="BH55" s="30">
        <f t="shared" si="155"/>
        <v>0</v>
      </c>
      <c r="BI55" s="231">
        <v>4.0</v>
      </c>
      <c r="BJ55" s="30">
        <f t="shared" si="156"/>
        <v>17.84</v>
      </c>
      <c r="BL55" s="23">
        <v>0.0</v>
      </c>
      <c r="BM55" s="30">
        <f t="shared" si="157"/>
        <v>0</v>
      </c>
      <c r="BN55" s="23">
        <v>3.0</v>
      </c>
      <c r="BO55" s="30">
        <f t="shared" si="158"/>
        <v>13.38</v>
      </c>
      <c r="BQ55" s="231">
        <v>54.0</v>
      </c>
      <c r="BR55" s="30">
        <f t="shared" si="159"/>
        <v>240.84</v>
      </c>
      <c r="BS55" s="231">
        <v>0.0</v>
      </c>
      <c r="BT55" s="30">
        <f t="shared" si="160"/>
        <v>0</v>
      </c>
      <c r="BV55" s="23">
        <v>54.0</v>
      </c>
      <c r="BW55" s="30">
        <f t="shared" si="161"/>
        <v>240.84</v>
      </c>
      <c r="BX55" s="23">
        <v>0.0</v>
      </c>
      <c r="BY55" s="30">
        <f t="shared" si="162"/>
        <v>0</v>
      </c>
      <c r="CA55" s="23">
        <v>0.0</v>
      </c>
      <c r="CB55" s="380">
        <f t="shared" si="25"/>
        <v>0</v>
      </c>
      <c r="CC55" s="23">
        <v>0.0</v>
      </c>
      <c r="CD55" s="30">
        <f t="shared" si="26"/>
        <v>0</v>
      </c>
    </row>
    <row r="56">
      <c r="A56" s="404" t="s">
        <v>954</v>
      </c>
      <c r="B56" s="404" t="s">
        <v>955</v>
      </c>
      <c r="C56" s="374"/>
      <c r="D56" s="374"/>
      <c r="E56" s="386"/>
      <c r="F56" s="375">
        <v>1.9</v>
      </c>
      <c r="G56" s="386"/>
      <c r="H56" s="376"/>
      <c r="I56" s="293"/>
      <c r="J56" s="378"/>
      <c r="K56" s="385"/>
      <c r="L56" s="378"/>
      <c r="M56" s="377"/>
      <c r="N56" s="231"/>
      <c r="O56" s="378"/>
      <c r="P56" s="231"/>
      <c r="Q56" s="378"/>
      <c r="R56" s="377"/>
      <c r="S56" s="231"/>
      <c r="T56" s="378"/>
      <c r="U56" s="231"/>
      <c r="V56" s="378"/>
      <c r="W56" s="377"/>
      <c r="X56" s="231"/>
      <c r="Y56" s="378"/>
      <c r="Z56" s="231"/>
      <c r="AA56" s="30"/>
      <c r="AC56" s="231"/>
      <c r="AD56" s="30"/>
      <c r="AE56" s="231"/>
      <c r="AF56" s="30"/>
      <c r="AH56" s="231"/>
      <c r="AI56" s="30"/>
      <c r="AJ56" s="231"/>
      <c r="AK56" s="30"/>
      <c r="AL56" s="30"/>
      <c r="AM56" s="23"/>
      <c r="AN56" s="30"/>
      <c r="AO56" s="23"/>
      <c r="AP56" s="30"/>
      <c r="AR56" s="231"/>
      <c r="AS56" s="30"/>
      <c r="AT56" s="231"/>
      <c r="AU56" s="30"/>
      <c r="AW56" s="231"/>
      <c r="AX56" s="30"/>
      <c r="AY56" s="231"/>
      <c r="AZ56" s="30"/>
      <c r="BB56" s="231"/>
      <c r="BC56" s="24"/>
      <c r="BD56" s="231"/>
      <c r="BE56" s="30"/>
      <c r="BG56" s="231"/>
      <c r="BH56" s="30"/>
      <c r="BI56" s="231"/>
      <c r="BJ56" s="30"/>
      <c r="BL56" s="379"/>
      <c r="BM56" s="30"/>
      <c r="BN56" s="379"/>
      <c r="BO56" s="30"/>
      <c r="BQ56" s="231">
        <v>516.0</v>
      </c>
      <c r="BR56" s="30">
        <f t="shared" si="159"/>
        <v>980.4</v>
      </c>
      <c r="BS56" s="231">
        <v>0.0</v>
      </c>
      <c r="BT56" s="30">
        <f t="shared" si="160"/>
        <v>0</v>
      </c>
      <c r="BV56" s="231">
        <v>307.0</v>
      </c>
      <c r="BW56" s="30">
        <f t="shared" si="161"/>
        <v>583.3</v>
      </c>
      <c r="BX56" s="231">
        <v>6.0</v>
      </c>
      <c r="BY56" s="30">
        <f t="shared" si="162"/>
        <v>11.4</v>
      </c>
      <c r="CA56" s="231">
        <v>272.0</v>
      </c>
      <c r="CB56" s="380">
        <f t="shared" si="25"/>
        <v>516.8</v>
      </c>
      <c r="CC56" s="23">
        <v>6.0</v>
      </c>
      <c r="CD56" s="30">
        <f t="shared" si="26"/>
        <v>11.4</v>
      </c>
    </row>
    <row r="57">
      <c r="A57" s="381" t="s">
        <v>956</v>
      </c>
      <c r="B57" s="381" t="s">
        <v>957</v>
      </c>
      <c r="C57" s="382">
        <v>61.0</v>
      </c>
      <c r="D57" s="382">
        <v>18.0</v>
      </c>
      <c r="E57" s="383">
        <f>SUM(C57:D57)</f>
        <v>79</v>
      </c>
      <c r="F57" s="384">
        <v>4.138</v>
      </c>
      <c r="G57" s="383">
        <f>E57*F57</f>
        <v>326.902</v>
      </c>
      <c r="H57" s="376"/>
      <c r="I57" s="293">
        <v>54.0</v>
      </c>
      <c r="J57" s="378">
        <f>I57*F57</f>
        <v>223.452</v>
      </c>
      <c r="K57" s="385">
        <v>18.0</v>
      </c>
      <c r="L57" s="378">
        <f>K57*F57</f>
        <v>74.484</v>
      </c>
      <c r="M57" s="377"/>
      <c r="N57" s="231">
        <v>54.0</v>
      </c>
      <c r="O57" s="378">
        <f>N57*F57</f>
        <v>223.452</v>
      </c>
      <c r="P57" s="231">
        <v>18.0</v>
      </c>
      <c r="Q57" s="378">
        <f>SUM(P57*F57)</f>
        <v>74.484</v>
      </c>
      <c r="R57" s="377"/>
      <c r="S57" s="231">
        <v>14.0</v>
      </c>
      <c r="T57" s="378">
        <f>S57*F57</f>
        <v>57.932</v>
      </c>
      <c r="U57" s="231">
        <v>18.0</v>
      </c>
      <c r="V57" s="378">
        <f>U57*F57</f>
        <v>74.484</v>
      </c>
      <c r="W57" s="377"/>
      <c r="X57" s="231">
        <v>10.0</v>
      </c>
      <c r="Y57" s="378">
        <f>X57*F57</f>
        <v>41.38</v>
      </c>
      <c r="Z57" s="231">
        <v>18.0</v>
      </c>
      <c r="AA57" s="30">
        <f>Z57*F57</f>
        <v>74.484</v>
      </c>
      <c r="AC57" s="231">
        <v>14.0</v>
      </c>
      <c r="AD57" s="30">
        <f>AC57*F57</f>
        <v>57.932</v>
      </c>
      <c r="AE57" s="231">
        <v>17.0</v>
      </c>
      <c r="AF57" s="30">
        <f>AE57*F57</f>
        <v>70.346</v>
      </c>
      <c r="AH57" s="231">
        <v>18.0</v>
      </c>
      <c r="AI57" s="30">
        <f>AH57*F57</f>
        <v>74.484</v>
      </c>
      <c r="AJ57" s="231">
        <v>13.0</v>
      </c>
      <c r="AK57" s="30">
        <f>AJ57*F57</f>
        <v>53.794</v>
      </c>
      <c r="AL57" s="30"/>
      <c r="AM57" s="23">
        <v>18.0</v>
      </c>
      <c r="AN57" s="30">
        <f>AM57*F57</f>
        <v>74.484</v>
      </c>
      <c r="AO57" s="23">
        <v>13.0</v>
      </c>
      <c r="AP57" s="30">
        <f>AO57*F57</f>
        <v>53.794</v>
      </c>
      <c r="AR57" s="231">
        <v>18.0</v>
      </c>
      <c r="AS57" s="30">
        <f>AR57*F57</f>
        <v>74.484</v>
      </c>
      <c r="AT57" s="231">
        <v>13.0</v>
      </c>
      <c r="AU57" s="30">
        <f>AT57*F57</f>
        <v>53.794</v>
      </c>
      <c r="AW57" s="231">
        <v>18.0</v>
      </c>
      <c r="AX57" s="30">
        <f>AW57*F57</f>
        <v>74.484</v>
      </c>
      <c r="AY57" s="231">
        <v>13.0</v>
      </c>
      <c r="AZ57" s="30">
        <f>AY57*F57</f>
        <v>53.794</v>
      </c>
      <c r="BB57" s="231">
        <v>19.0</v>
      </c>
      <c r="BC57" s="24">
        <f>BB57*F57</f>
        <v>78.622</v>
      </c>
      <c r="BD57" s="231">
        <v>13.0</v>
      </c>
      <c r="BE57" s="30">
        <f>BD57*F57</f>
        <v>53.794</v>
      </c>
      <c r="BG57" s="231">
        <v>20.0</v>
      </c>
      <c r="BH57" s="30">
        <f t="shared" ref="BH57:BH58" si="221">BG57*F57</f>
        <v>82.76</v>
      </c>
      <c r="BI57" s="231">
        <v>13.0</v>
      </c>
      <c r="BJ57" s="30">
        <f t="shared" ref="BJ57:BJ58" si="222">BI57*F57</f>
        <v>53.794</v>
      </c>
      <c r="BL57" s="379">
        <v>20.0</v>
      </c>
      <c r="BM57" s="30">
        <f t="shared" ref="BM57:BM58" si="223">BL57*F57</f>
        <v>82.76</v>
      </c>
      <c r="BN57" s="379">
        <v>13.0</v>
      </c>
      <c r="BO57" s="30">
        <f t="shared" ref="BO57:BO58" si="224">BN57*F57</f>
        <v>53.794</v>
      </c>
      <c r="BQ57" s="231">
        <v>20.0</v>
      </c>
      <c r="BR57" s="30">
        <f t="shared" si="159"/>
        <v>82.76</v>
      </c>
      <c r="BS57" s="231">
        <v>13.0</v>
      </c>
      <c r="BT57" s="30">
        <f t="shared" si="160"/>
        <v>53.794</v>
      </c>
      <c r="BV57" s="231">
        <v>20.0</v>
      </c>
      <c r="BW57" s="30">
        <f t="shared" si="161"/>
        <v>82.76</v>
      </c>
      <c r="BX57" s="231">
        <v>13.0</v>
      </c>
      <c r="BY57" s="30">
        <f t="shared" si="162"/>
        <v>53.794</v>
      </c>
      <c r="CA57" s="231">
        <v>20.0</v>
      </c>
      <c r="CB57" s="380">
        <f t="shared" si="25"/>
        <v>82.76</v>
      </c>
      <c r="CC57" s="23">
        <v>13.0</v>
      </c>
      <c r="CD57" s="30">
        <f t="shared" si="26"/>
        <v>53.794</v>
      </c>
    </row>
    <row r="58">
      <c r="A58" s="373" t="s">
        <v>958</v>
      </c>
      <c r="B58" s="373" t="s">
        <v>959</v>
      </c>
      <c r="C58" s="374"/>
      <c r="D58" s="374"/>
      <c r="E58" s="386"/>
      <c r="F58" s="375">
        <v>4.32</v>
      </c>
      <c r="G58" s="386"/>
      <c r="H58" s="376"/>
      <c r="I58" s="293"/>
      <c r="J58" s="378"/>
      <c r="K58" s="385"/>
      <c r="L58" s="378"/>
      <c r="M58" s="377"/>
      <c r="N58" s="231"/>
      <c r="O58" s="378"/>
      <c r="P58" s="231"/>
      <c r="Q58" s="378"/>
      <c r="R58" s="377"/>
      <c r="S58" s="231"/>
      <c r="T58" s="378"/>
      <c r="U58" s="231"/>
      <c r="V58" s="378"/>
      <c r="W58" s="377"/>
      <c r="X58" s="231"/>
      <c r="Y58" s="378"/>
      <c r="Z58" s="231"/>
      <c r="AA58" s="30"/>
      <c r="AC58" s="231"/>
      <c r="AD58" s="30"/>
      <c r="AE58" s="231"/>
      <c r="AF58" s="30"/>
      <c r="AH58" s="231"/>
      <c r="AI58" s="30"/>
      <c r="AJ58" s="231"/>
      <c r="AK58" s="30"/>
      <c r="AL58" s="30"/>
      <c r="AM58" s="23"/>
      <c r="AN58" s="30"/>
      <c r="AO58" s="23"/>
      <c r="AP58" s="30"/>
      <c r="AR58" s="231"/>
      <c r="AS58" s="30"/>
      <c r="AT58" s="231"/>
      <c r="AU58" s="30"/>
      <c r="AW58" s="231"/>
      <c r="AX58" s="30"/>
      <c r="AY58" s="231"/>
      <c r="AZ58" s="30"/>
      <c r="BB58" s="231"/>
      <c r="BC58" s="24"/>
      <c r="BD58" s="231"/>
      <c r="BE58" s="30"/>
      <c r="BG58" s="231">
        <v>0.0</v>
      </c>
      <c r="BH58" s="30">
        <f t="shared" si="221"/>
        <v>0</v>
      </c>
      <c r="BI58" s="231">
        <v>0.0</v>
      </c>
      <c r="BJ58" s="30">
        <f t="shared" si="222"/>
        <v>0</v>
      </c>
      <c r="BL58" s="379">
        <v>414.0</v>
      </c>
      <c r="BM58" s="30">
        <f t="shared" si="223"/>
        <v>1788.48</v>
      </c>
      <c r="BN58" s="379">
        <v>0.0</v>
      </c>
      <c r="BO58" s="30">
        <f t="shared" si="224"/>
        <v>0</v>
      </c>
      <c r="BQ58" s="231">
        <v>0.0</v>
      </c>
      <c r="BR58" s="30">
        <f t="shared" si="159"/>
        <v>0</v>
      </c>
      <c r="BS58" s="231">
        <v>50.0</v>
      </c>
      <c r="BT58" s="30">
        <f t="shared" si="160"/>
        <v>216</v>
      </c>
      <c r="BV58" s="231">
        <v>0.0</v>
      </c>
      <c r="BW58" s="30">
        <f t="shared" si="161"/>
        <v>0</v>
      </c>
      <c r="BX58" s="231">
        <v>29.0</v>
      </c>
      <c r="BY58" s="30">
        <f t="shared" si="162"/>
        <v>125.28</v>
      </c>
      <c r="CA58" s="23">
        <v>0.0</v>
      </c>
      <c r="CB58" s="380">
        <f t="shared" si="25"/>
        <v>0</v>
      </c>
      <c r="CC58" s="23">
        <v>29.0</v>
      </c>
      <c r="CD58" s="30">
        <f t="shared" si="26"/>
        <v>125.28</v>
      </c>
    </row>
    <row r="59">
      <c r="A59" s="405" t="s">
        <v>960</v>
      </c>
      <c r="B59" s="405" t="s">
        <v>961</v>
      </c>
      <c r="C59" s="382"/>
      <c r="D59" s="382"/>
      <c r="E59" s="383"/>
      <c r="F59" s="384">
        <v>1.9</v>
      </c>
      <c r="G59" s="383"/>
      <c r="H59" s="376"/>
      <c r="I59" s="293"/>
      <c r="J59" s="378"/>
      <c r="K59" s="385"/>
      <c r="L59" s="378"/>
      <c r="M59" s="377"/>
      <c r="N59" s="231"/>
      <c r="O59" s="378"/>
      <c r="P59" s="231"/>
      <c r="Q59" s="378"/>
      <c r="R59" s="377"/>
      <c r="S59" s="231"/>
      <c r="T59" s="378"/>
      <c r="U59" s="231"/>
      <c r="V59" s="378"/>
      <c r="W59" s="377"/>
      <c r="X59" s="231"/>
      <c r="Y59" s="378"/>
      <c r="Z59" s="231"/>
      <c r="AA59" s="30"/>
      <c r="AC59" s="231"/>
      <c r="AD59" s="30"/>
      <c r="AE59" s="231"/>
      <c r="AF59" s="30"/>
      <c r="AH59" s="231"/>
      <c r="AI59" s="30"/>
      <c r="AJ59" s="231"/>
      <c r="AK59" s="30"/>
      <c r="AL59" s="30"/>
      <c r="AM59" s="23"/>
      <c r="AN59" s="30"/>
      <c r="AO59" s="23"/>
      <c r="AP59" s="30"/>
      <c r="AR59" s="231"/>
      <c r="AS59" s="30"/>
      <c r="AT59" s="231"/>
      <c r="AU59" s="30"/>
      <c r="AW59" s="231"/>
      <c r="AX59" s="30"/>
      <c r="AY59" s="231"/>
      <c r="AZ59" s="30"/>
      <c r="BB59" s="231"/>
      <c r="BC59" s="24"/>
      <c r="BD59" s="231"/>
      <c r="BE59" s="30"/>
      <c r="BG59" s="23"/>
      <c r="BH59" s="30"/>
      <c r="BI59" s="23"/>
      <c r="BJ59" s="30"/>
      <c r="BL59" s="23"/>
      <c r="BM59" s="30"/>
      <c r="BN59" s="23"/>
      <c r="BO59" s="30"/>
      <c r="BQ59" s="231">
        <v>350.0</v>
      </c>
      <c r="BR59" s="30">
        <f t="shared" si="159"/>
        <v>665</v>
      </c>
      <c r="BS59" s="231">
        <v>0.0</v>
      </c>
      <c r="BT59" s="30">
        <f t="shared" si="160"/>
        <v>0</v>
      </c>
      <c r="BV59" s="231">
        <v>350.0</v>
      </c>
      <c r="BW59" s="30">
        <f t="shared" si="161"/>
        <v>665</v>
      </c>
      <c r="BX59" s="231">
        <v>0.0</v>
      </c>
      <c r="BY59" s="30">
        <f t="shared" si="162"/>
        <v>0</v>
      </c>
      <c r="CA59" s="231">
        <v>44.0</v>
      </c>
      <c r="CB59" s="380">
        <f t="shared" si="25"/>
        <v>83.6</v>
      </c>
      <c r="CC59" s="23">
        <v>187.0</v>
      </c>
      <c r="CD59" s="30">
        <f t="shared" si="26"/>
        <v>355.3</v>
      </c>
    </row>
    <row r="60">
      <c r="A60" s="373" t="s">
        <v>962</v>
      </c>
      <c r="B60" s="373" t="s">
        <v>963</v>
      </c>
      <c r="C60" s="374">
        <v>0.0</v>
      </c>
      <c r="D60" s="374">
        <v>41.0</v>
      </c>
      <c r="E60" s="386">
        <f>SUM(C60:D60)</f>
        <v>41</v>
      </c>
      <c r="F60" s="375">
        <v>6.21</v>
      </c>
      <c r="G60" s="386">
        <f>E60*F60</f>
        <v>254.61</v>
      </c>
      <c r="H60" s="376"/>
      <c r="I60" s="293">
        <v>0.0</v>
      </c>
      <c r="J60" s="378">
        <f>I60*F60</f>
        <v>0</v>
      </c>
      <c r="K60" s="385">
        <v>41.0</v>
      </c>
      <c r="L60" s="378">
        <f>K60*F60</f>
        <v>254.61</v>
      </c>
      <c r="M60" s="377"/>
      <c r="N60" s="231">
        <v>0.0</v>
      </c>
      <c r="O60" s="378">
        <f>N60*F60</f>
        <v>0</v>
      </c>
      <c r="P60" s="231">
        <v>41.0</v>
      </c>
      <c r="Q60" s="378">
        <f>SUM(P60*F60)</f>
        <v>254.61</v>
      </c>
      <c r="R60" s="377"/>
      <c r="S60" s="231">
        <v>0.0</v>
      </c>
      <c r="T60" s="378">
        <f>S60*F60</f>
        <v>0</v>
      </c>
      <c r="U60" s="231">
        <v>41.0</v>
      </c>
      <c r="V60" s="378">
        <f>U60*F60</f>
        <v>254.61</v>
      </c>
      <c r="W60" s="377"/>
      <c r="X60" s="231">
        <v>0.0</v>
      </c>
      <c r="Y60" s="378">
        <f>X60*F60</f>
        <v>0</v>
      </c>
      <c r="Z60" s="231">
        <v>41.0</v>
      </c>
      <c r="AA60" s="30">
        <f>Z60*F60</f>
        <v>254.61</v>
      </c>
      <c r="AC60" s="231">
        <v>0.0</v>
      </c>
      <c r="AD60" s="30">
        <f>AC60*F60</f>
        <v>0</v>
      </c>
      <c r="AE60" s="231">
        <v>41.0</v>
      </c>
      <c r="AF60" s="30">
        <f>AE60*F60</f>
        <v>254.61</v>
      </c>
      <c r="AH60" s="231">
        <v>0.0</v>
      </c>
      <c r="AI60" s="30">
        <f t="shared" ref="AI60:AI62" si="225">AH60*F60</f>
        <v>0</v>
      </c>
      <c r="AJ60" s="231">
        <v>40.0</v>
      </c>
      <c r="AK60" s="30">
        <f t="shared" ref="AK60:AK62" si="226">AJ60*F60</f>
        <v>248.4</v>
      </c>
      <c r="AL60" s="30"/>
      <c r="AM60" s="23">
        <v>0.0</v>
      </c>
      <c r="AN60" s="30">
        <f t="shared" ref="AN60:AN62" si="227">AM60*F60</f>
        <v>0</v>
      </c>
      <c r="AO60" s="23">
        <v>40.0</v>
      </c>
      <c r="AP60" s="30">
        <f t="shared" ref="AP60:AP62" si="228">AO60*F60</f>
        <v>248.4</v>
      </c>
      <c r="AR60" s="231">
        <v>0.0</v>
      </c>
      <c r="AS60" s="30">
        <f t="shared" ref="AS60:AS72" si="229">AR60*F60</f>
        <v>0</v>
      </c>
      <c r="AT60" s="231">
        <v>40.0</v>
      </c>
      <c r="AU60" s="30">
        <f t="shared" ref="AU60:AU72" si="230">AT60*F60</f>
        <v>248.4</v>
      </c>
      <c r="AW60" s="231">
        <v>0.0</v>
      </c>
      <c r="AX60" s="30">
        <f t="shared" ref="AX60:AX72" si="231">AW60*F60</f>
        <v>0</v>
      </c>
      <c r="AY60" s="231">
        <v>40.0</v>
      </c>
      <c r="AZ60" s="30">
        <f t="shared" ref="AZ60:AZ72" si="232">AY60*F60</f>
        <v>248.4</v>
      </c>
      <c r="BB60" s="231">
        <v>0.0</v>
      </c>
      <c r="BC60" s="24">
        <f t="shared" ref="BC60:BC72" si="233">BB60*F60</f>
        <v>0</v>
      </c>
      <c r="BD60" s="231">
        <v>40.0</v>
      </c>
      <c r="BE60" s="30">
        <f t="shared" ref="BE60:BE72" si="234">BD60*F60</f>
        <v>248.4</v>
      </c>
      <c r="BG60" s="23">
        <v>0.0</v>
      </c>
      <c r="BH60" s="30">
        <f t="shared" ref="BH60:BH82" si="235">BG60*F60</f>
        <v>0</v>
      </c>
      <c r="BI60" s="23">
        <v>0.0</v>
      </c>
      <c r="BJ60" s="30">
        <f t="shared" ref="BJ60:BJ82" si="236">BI60*F60</f>
        <v>0</v>
      </c>
      <c r="BL60" s="23">
        <v>0.0</v>
      </c>
      <c r="BM60" s="30">
        <f t="shared" ref="BM60:BM82" si="237">BL60*F60</f>
        <v>0</v>
      </c>
      <c r="BN60" s="23">
        <v>0.0</v>
      </c>
      <c r="BO60" s="30">
        <f t="shared" ref="BO60:BO82" si="238">BN60*F60</f>
        <v>0</v>
      </c>
      <c r="BQ60" s="231">
        <v>0.0</v>
      </c>
      <c r="BR60" s="30">
        <f t="shared" si="159"/>
        <v>0</v>
      </c>
      <c r="BS60" s="231">
        <v>40.0</v>
      </c>
      <c r="BT60" s="30">
        <f t="shared" si="160"/>
        <v>248.4</v>
      </c>
      <c r="BV60" s="231">
        <v>0.0</v>
      </c>
      <c r="BW60" s="30">
        <f t="shared" si="161"/>
        <v>0</v>
      </c>
      <c r="BX60" s="231">
        <v>40.0</v>
      </c>
      <c r="BY60" s="30">
        <f t="shared" si="162"/>
        <v>248.4</v>
      </c>
      <c r="CA60" s="23">
        <v>0.0</v>
      </c>
      <c r="CB60" s="380">
        <f t="shared" si="25"/>
        <v>0</v>
      </c>
      <c r="CC60" s="23">
        <v>40.0</v>
      </c>
      <c r="CD60" s="30">
        <f t="shared" si="26"/>
        <v>248.4</v>
      </c>
    </row>
    <row r="61">
      <c r="A61" s="381" t="s">
        <v>964</v>
      </c>
      <c r="B61" s="381" t="s">
        <v>965</v>
      </c>
      <c r="C61" s="382">
        <v>0.0</v>
      </c>
      <c r="D61" s="382">
        <v>0.0</v>
      </c>
      <c r="E61" s="384">
        <v>0.0</v>
      </c>
      <c r="F61" s="384">
        <v>2.44</v>
      </c>
      <c r="G61" s="384">
        <v>0.0</v>
      </c>
      <c r="H61" s="376"/>
      <c r="I61" s="293"/>
      <c r="J61" s="399"/>
      <c r="K61" s="385"/>
      <c r="L61" s="399"/>
      <c r="M61" s="377"/>
      <c r="N61" s="231"/>
      <c r="O61" s="378"/>
      <c r="P61" s="231"/>
      <c r="Q61" s="378"/>
      <c r="R61" s="377"/>
      <c r="S61" s="293"/>
      <c r="T61" s="378"/>
      <c r="U61" s="293"/>
      <c r="V61" s="378"/>
      <c r="W61" s="377"/>
      <c r="X61" s="231"/>
      <c r="Y61" s="378"/>
      <c r="Z61" s="231"/>
      <c r="AA61" s="30"/>
      <c r="AC61" s="231"/>
      <c r="AD61" s="30"/>
      <c r="AE61" s="231"/>
      <c r="AF61" s="30"/>
      <c r="AH61" s="231">
        <v>300.0</v>
      </c>
      <c r="AI61" s="30">
        <f t="shared" si="225"/>
        <v>732</v>
      </c>
      <c r="AJ61" s="231">
        <v>0.0</v>
      </c>
      <c r="AK61" s="30">
        <f t="shared" si="226"/>
        <v>0</v>
      </c>
      <c r="AL61" s="30"/>
      <c r="AM61" s="23">
        <v>111.0</v>
      </c>
      <c r="AN61" s="30">
        <f t="shared" si="227"/>
        <v>270.84</v>
      </c>
      <c r="AO61" s="23">
        <v>100.0</v>
      </c>
      <c r="AP61" s="30">
        <f t="shared" si="228"/>
        <v>244</v>
      </c>
      <c r="AR61" s="231">
        <v>57.0</v>
      </c>
      <c r="AS61" s="30">
        <f t="shared" si="229"/>
        <v>139.08</v>
      </c>
      <c r="AT61" s="231">
        <v>91.0</v>
      </c>
      <c r="AU61" s="30">
        <f t="shared" si="230"/>
        <v>222.04</v>
      </c>
      <c r="AW61" s="231">
        <v>44.0</v>
      </c>
      <c r="AX61" s="30">
        <f t="shared" si="231"/>
        <v>107.36</v>
      </c>
      <c r="AY61" s="231">
        <v>89.0</v>
      </c>
      <c r="AZ61" s="30">
        <f t="shared" si="232"/>
        <v>217.16</v>
      </c>
      <c r="BB61" s="231">
        <v>31.0</v>
      </c>
      <c r="BC61" s="24">
        <f t="shared" si="233"/>
        <v>75.64</v>
      </c>
      <c r="BD61" s="231">
        <v>94.0</v>
      </c>
      <c r="BE61" s="30">
        <f t="shared" si="234"/>
        <v>229.36</v>
      </c>
      <c r="BG61" s="231">
        <v>20.0</v>
      </c>
      <c r="BH61" s="30">
        <f t="shared" si="235"/>
        <v>48.8</v>
      </c>
      <c r="BI61" s="231">
        <v>98.0</v>
      </c>
      <c r="BJ61" s="30">
        <f t="shared" si="236"/>
        <v>239.12</v>
      </c>
      <c r="BL61" s="379">
        <v>8.0</v>
      </c>
      <c r="BM61" s="30">
        <f t="shared" si="237"/>
        <v>19.52</v>
      </c>
      <c r="BN61" s="379">
        <v>98.0</v>
      </c>
      <c r="BO61" s="30">
        <f t="shared" si="238"/>
        <v>239.12</v>
      </c>
      <c r="BQ61" s="231">
        <v>1.0</v>
      </c>
      <c r="BR61" s="30">
        <f t="shared" si="159"/>
        <v>2.44</v>
      </c>
      <c r="BS61" s="231">
        <v>88.0</v>
      </c>
      <c r="BT61" s="30">
        <f t="shared" si="160"/>
        <v>214.72</v>
      </c>
      <c r="BV61" s="231">
        <v>0.0</v>
      </c>
      <c r="BW61" s="30">
        <f t="shared" si="161"/>
        <v>0</v>
      </c>
      <c r="BX61" s="231">
        <v>80.0</v>
      </c>
      <c r="BY61" s="30">
        <f t="shared" si="162"/>
        <v>195.2</v>
      </c>
      <c r="CA61" s="23">
        <v>0.0</v>
      </c>
      <c r="CB61" s="380">
        <f t="shared" si="25"/>
        <v>0</v>
      </c>
      <c r="CC61" s="23">
        <v>78.0</v>
      </c>
      <c r="CD61" s="30">
        <f t="shared" si="26"/>
        <v>190.32</v>
      </c>
    </row>
    <row r="62">
      <c r="A62" s="373" t="s">
        <v>643</v>
      </c>
      <c r="B62" s="373" t="s">
        <v>966</v>
      </c>
      <c r="C62" s="374">
        <v>0.0</v>
      </c>
      <c r="D62" s="374">
        <v>0.0</v>
      </c>
      <c r="E62" s="375">
        <v>0.0</v>
      </c>
      <c r="F62" s="375">
        <v>1.62</v>
      </c>
      <c r="G62" s="375">
        <v>0.0</v>
      </c>
      <c r="H62" s="376"/>
      <c r="I62" s="293">
        <v>0.0</v>
      </c>
      <c r="J62" s="399">
        <v>0.0</v>
      </c>
      <c r="K62" s="385">
        <v>0.0</v>
      </c>
      <c r="L62" s="399">
        <v>0.0</v>
      </c>
      <c r="M62" s="377"/>
      <c r="N62" s="231">
        <v>400.0</v>
      </c>
      <c r="O62" s="378">
        <f>N62*F62</f>
        <v>648</v>
      </c>
      <c r="P62" s="231">
        <v>0.0</v>
      </c>
      <c r="Q62" s="378">
        <f>SUM(P62*F62)</f>
        <v>0</v>
      </c>
      <c r="R62" s="377"/>
      <c r="S62" s="293">
        <v>59.0</v>
      </c>
      <c r="T62" s="378">
        <f>S62*F62</f>
        <v>95.58</v>
      </c>
      <c r="U62" s="293">
        <v>200.0</v>
      </c>
      <c r="V62" s="378">
        <f>U62*F62</f>
        <v>324</v>
      </c>
      <c r="W62" s="377"/>
      <c r="X62" s="231">
        <v>0.0</v>
      </c>
      <c r="Y62" s="378">
        <f>X62*F62</f>
        <v>0</v>
      </c>
      <c r="Z62" s="231">
        <v>183.0</v>
      </c>
      <c r="AA62" s="30">
        <f>Z62*F62</f>
        <v>296.46</v>
      </c>
      <c r="AC62" s="231">
        <v>0.0</v>
      </c>
      <c r="AD62" s="30">
        <f>AC62*F62</f>
        <v>0</v>
      </c>
      <c r="AE62" s="231">
        <v>166.0</v>
      </c>
      <c r="AF62" s="30">
        <f>AE62*F62</f>
        <v>268.92</v>
      </c>
      <c r="AH62" s="231">
        <v>84.0</v>
      </c>
      <c r="AI62" s="30">
        <f t="shared" si="225"/>
        <v>136.08</v>
      </c>
      <c r="AJ62" s="231">
        <v>155.0</v>
      </c>
      <c r="AK62" s="30">
        <f t="shared" si="226"/>
        <v>251.1</v>
      </c>
      <c r="AL62" s="30"/>
      <c r="AM62" s="23">
        <v>77.0</v>
      </c>
      <c r="AN62" s="30">
        <f t="shared" si="227"/>
        <v>124.74</v>
      </c>
      <c r="AO62" s="23">
        <v>150.0</v>
      </c>
      <c r="AP62" s="30">
        <f t="shared" si="228"/>
        <v>243</v>
      </c>
      <c r="AR62" s="231">
        <v>71.0</v>
      </c>
      <c r="AS62" s="30">
        <f t="shared" si="229"/>
        <v>115.02</v>
      </c>
      <c r="AT62" s="231">
        <v>148.0</v>
      </c>
      <c r="AU62" s="30">
        <f t="shared" si="230"/>
        <v>239.76</v>
      </c>
      <c r="AW62" s="231">
        <v>63.0</v>
      </c>
      <c r="AX62" s="30">
        <f t="shared" si="231"/>
        <v>102.06</v>
      </c>
      <c r="AY62" s="231">
        <v>140.0</v>
      </c>
      <c r="AZ62" s="30">
        <f t="shared" si="232"/>
        <v>226.8</v>
      </c>
      <c r="BB62" s="231">
        <v>52.0</v>
      </c>
      <c r="BC62" s="24">
        <f t="shared" si="233"/>
        <v>84.24</v>
      </c>
      <c r="BD62" s="231">
        <v>141.0</v>
      </c>
      <c r="BE62" s="30">
        <f t="shared" si="234"/>
        <v>228.42</v>
      </c>
      <c r="BG62" s="231">
        <v>11.0</v>
      </c>
      <c r="BH62" s="30">
        <f t="shared" si="235"/>
        <v>17.82</v>
      </c>
      <c r="BI62" s="231">
        <v>148.0</v>
      </c>
      <c r="BJ62" s="30">
        <f t="shared" si="236"/>
        <v>239.76</v>
      </c>
      <c r="BL62" s="379">
        <v>32.0</v>
      </c>
      <c r="BM62" s="30">
        <f t="shared" si="237"/>
        <v>51.84</v>
      </c>
      <c r="BN62" s="379">
        <v>120.0</v>
      </c>
      <c r="BO62" s="30">
        <f t="shared" si="238"/>
        <v>194.4</v>
      </c>
      <c r="BQ62" s="231">
        <v>23.0</v>
      </c>
      <c r="BR62" s="30">
        <f t="shared" si="159"/>
        <v>37.26</v>
      </c>
      <c r="BS62" s="231">
        <v>114.0</v>
      </c>
      <c r="BT62" s="30">
        <f t="shared" si="160"/>
        <v>184.68</v>
      </c>
      <c r="BV62" s="231">
        <v>13.0</v>
      </c>
      <c r="BW62" s="30">
        <f t="shared" si="161"/>
        <v>21.06</v>
      </c>
      <c r="BX62" s="231">
        <v>114.0</v>
      </c>
      <c r="BY62" s="30">
        <f t="shared" si="162"/>
        <v>184.68</v>
      </c>
      <c r="CA62" s="231">
        <v>14.0</v>
      </c>
      <c r="CB62" s="380">
        <f t="shared" si="25"/>
        <v>22.68</v>
      </c>
      <c r="CC62" s="23">
        <v>110.0</v>
      </c>
      <c r="CD62" s="30">
        <f t="shared" si="26"/>
        <v>178.2</v>
      </c>
    </row>
    <row r="63">
      <c r="A63" s="381" t="s">
        <v>643</v>
      </c>
      <c r="B63" s="381" t="s">
        <v>967</v>
      </c>
      <c r="C63" s="382"/>
      <c r="D63" s="382"/>
      <c r="E63" s="383"/>
      <c r="F63" s="384">
        <v>3.99</v>
      </c>
      <c r="G63" s="383"/>
      <c r="H63" s="376"/>
      <c r="I63" s="293"/>
      <c r="J63" s="378"/>
      <c r="K63" s="385"/>
      <c r="L63" s="378"/>
      <c r="M63" s="377"/>
      <c r="N63" s="231"/>
      <c r="O63" s="378"/>
      <c r="P63" s="231"/>
      <c r="Q63" s="378"/>
      <c r="R63" s="377"/>
      <c r="S63" s="231"/>
      <c r="T63" s="378"/>
      <c r="U63" s="293"/>
      <c r="V63" s="378"/>
      <c r="W63" s="377"/>
      <c r="X63" s="293"/>
      <c r="Y63" s="378"/>
      <c r="Z63" s="293"/>
      <c r="AA63" s="30"/>
      <c r="AC63" s="23"/>
      <c r="AD63" s="30"/>
      <c r="AE63" s="23"/>
      <c r="AF63" s="30"/>
      <c r="AH63" s="231"/>
      <c r="AI63" s="30"/>
      <c r="AJ63" s="231"/>
      <c r="AK63" s="30"/>
      <c r="AL63" s="30"/>
      <c r="AM63" s="23"/>
      <c r="AN63" s="30"/>
      <c r="AO63" s="23"/>
      <c r="AP63" s="30"/>
      <c r="AR63" s="23">
        <v>0.0</v>
      </c>
      <c r="AS63" s="30">
        <f t="shared" si="229"/>
        <v>0</v>
      </c>
      <c r="AT63" s="23">
        <v>89.0</v>
      </c>
      <c r="AU63" s="30">
        <f t="shared" si="230"/>
        <v>355.11</v>
      </c>
      <c r="AW63" s="231">
        <v>20.0</v>
      </c>
      <c r="AX63" s="30">
        <f t="shared" si="231"/>
        <v>79.8</v>
      </c>
      <c r="AY63" s="231">
        <v>101.0</v>
      </c>
      <c r="AZ63" s="30">
        <f t="shared" si="232"/>
        <v>402.99</v>
      </c>
      <c r="BB63" s="231">
        <v>17.0</v>
      </c>
      <c r="BC63" s="24">
        <f t="shared" si="233"/>
        <v>67.83</v>
      </c>
      <c r="BD63" s="231">
        <v>101.0</v>
      </c>
      <c r="BE63" s="30">
        <f t="shared" si="234"/>
        <v>402.99</v>
      </c>
      <c r="BG63" s="231">
        <v>0.0</v>
      </c>
      <c r="BH63" s="30">
        <f t="shared" si="235"/>
        <v>0</v>
      </c>
      <c r="BI63" s="231">
        <v>101.0</v>
      </c>
      <c r="BJ63" s="30">
        <f t="shared" si="236"/>
        <v>402.99</v>
      </c>
      <c r="BL63" s="379">
        <v>22.0</v>
      </c>
      <c r="BM63" s="30">
        <f t="shared" si="237"/>
        <v>87.78</v>
      </c>
      <c r="BN63" s="379">
        <v>78.0</v>
      </c>
      <c r="BO63" s="30">
        <f t="shared" si="238"/>
        <v>311.22</v>
      </c>
      <c r="BQ63" s="231">
        <v>12.0</v>
      </c>
      <c r="BR63" s="30">
        <f t="shared" si="159"/>
        <v>47.88</v>
      </c>
      <c r="BS63" s="231">
        <v>86.0</v>
      </c>
      <c r="BT63" s="30">
        <f t="shared" si="160"/>
        <v>343.14</v>
      </c>
      <c r="BV63" s="231">
        <v>11.0</v>
      </c>
      <c r="BW63" s="30">
        <f t="shared" si="161"/>
        <v>43.89</v>
      </c>
      <c r="BX63" s="231">
        <v>86.0</v>
      </c>
      <c r="BY63" s="30">
        <f t="shared" si="162"/>
        <v>343.14</v>
      </c>
      <c r="CA63" s="231">
        <v>7.0</v>
      </c>
      <c r="CB63" s="380">
        <f t="shared" si="25"/>
        <v>27.93</v>
      </c>
      <c r="CC63" s="23">
        <v>86.0</v>
      </c>
      <c r="CD63" s="30">
        <f t="shared" si="26"/>
        <v>343.14</v>
      </c>
    </row>
    <row r="64">
      <c r="A64" s="373" t="s">
        <v>968</v>
      </c>
      <c r="B64" s="373" t="s">
        <v>969</v>
      </c>
      <c r="C64" s="374">
        <v>54.0</v>
      </c>
      <c r="D64" s="374">
        <v>0.0</v>
      </c>
      <c r="E64" s="386">
        <f t="shared" ref="E64:E66" si="239">SUM(C64:D64)</f>
        <v>54</v>
      </c>
      <c r="F64" s="375">
        <v>1.94</v>
      </c>
      <c r="G64" s="386">
        <f t="shared" ref="G64:G66" si="240">E64*F64</f>
        <v>104.76</v>
      </c>
      <c r="H64" s="376"/>
      <c r="I64" s="293">
        <v>48.0</v>
      </c>
      <c r="J64" s="378">
        <f t="shared" ref="J64:J66" si="241">I64*F64</f>
        <v>93.12</v>
      </c>
      <c r="K64" s="385">
        <v>0.0</v>
      </c>
      <c r="L64" s="378">
        <f t="shared" ref="L64:L66" si="242">K64*F64</f>
        <v>0</v>
      </c>
      <c r="M64" s="377"/>
      <c r="N64" s="231">
        <v>46.0</v>
      </c>
      <c r="O64" s="378">
        <f t="shared" ref="O64:O66" si="243">N64*F64</f>
        <v>89.24</v>
      </c>
      <c r="P64" s="231">
        <v>0.0</v>
      </c>
      <c r="Q64" s="378">
        <f t="shared" ref="Q64:Q66" si="244">SUM(P64*F64)</f>
        <v>0</v>
      </c>
      <c r="R64" s="377"/>
      <c r="S64" s="231">
        <v>4.0</v>
      </c>
      <c r="T64" s="378">
        <f t="shared" ref="T64:T66" si="245">S64*F64</f>
        <v>7.76</v>
      </c>
      <c r="U64" s="293">
        <v>0.0</v>
      </c>
      <c r="V64" s="378">
        <f t="shared" ref="V64:V66" si="246">U64*F64</f>
        <v>0</v>
      </c>
      <c r="W64" s="377"/>
      <c r="X64" s="293">
        <v>1.0</v>
      </c>
      <c r="Y64" s="378">
        <f t="shared" ref="Y64:Y66" si="247">X64*F64</f>
        <v>1.94</v>
      </c>
      <c r="Z64" s="293">
        <v>0.0</v>
      </c>
      <c r="AA64" s="30">
        <f t="shared" ref="AA64:AA66" si="248">Z64*F64</f>
        <v>0</v>
      </c>
      <c r="AC64" s="23">
        <v>0.0</v>
      </c>
      <c r="AD64" s="30">
        <f t="shared" ref="AD64:AD66" si="249">AC64*F64</f>
        <v>0</v>
      </c>
      <c r="AE64" s="23">
        <v>0.0</v>
      </c>
      <c r="AF64" s="30">
        <f t="shared" ref="AF64:AF66" si="250">AE64*F64</f>
        <v>0</v>
      </c>
      <c r="AH64" s="231">
        <v>21.0</v>
      </c>
      <c r="AI64" s="30">
        <f t="shared" ref="AI64:AI72" si="251">AH64*F64</f>
        <v>40.74</v>
      </c>
      <c r="AJ64" s="231">
        <v>0.0</v>
      </c>
      <c r="AK64" s="30">
        <f t="shared" ref="AK64:AK72" si="252">AJ64*F64</f>
        <v>0</v>
      </c>
      <c r="AL64" s="30"/>
      <c r="AM64" s="23">
        <v>21.0</v>
      </c>
      <c r="AN64" s="30">
        <f t="shared" ref="AN64:AN72" si="253">AM64*F64</f>
        <v>40.74</v>
      </c>
      <c r="AO64" s="23">
        <v>0.0</v>
      </c>
      <c r="AP64" s="30">
        <f t="shared" ref="AP64:AP72" si="254">AO64*F64</f>
        <v>0</v>
      </c>
      <c r="AR64" s="23">
        <v>21.0</v>
      </c>
      <c r="AS64" s="30">
        <f t="shared" si="229"/>
        <v>40.74</v>
      </c>
      <c r="AT64" s="23">
        <v>0.0</v>
      </c>
      <c r="AU64" s="30">
        <f t="shared" si="230"/>
        <v>0</v>
      </c>
      <c r="AW64" s="231">
        <v>21.0</v>
      </c>
      <c r="AX64" s="30">
        <f t="shared" si="231"/>
        <v>40.74</v>
      </c>
      <c r="AY64" s="231">
        <v>0.0</v>
      </c>
      <c r="AZ64" s="30">
        <f t="shared" si="232"/>
        <v>0</v>
      </c>
      <c r="BB64" s="231">
        <v>20.0</v>
      </c>
      <c r="BC64" s="24">
        <f t="shared" si="233"/>
        <v>38.8</v>
      </c>
      <c r="BD64" s="231">
        <v>0.0</v>
      </c>
      <c r="BE64" s="30">
        <f t="shared" si="234"/>
        <v>0</v>
      </c>
      <c r="BG64" s="231">
        <v>20.0</v>
      </c>
      <c r="BH64" s="30">
        <f t="shared" si="235"/>
        <v>38.8</v>
      </c>
      <c r="BI64" s="231">
        <v>0.0</v>
      </c>
      <c r="BJ64" s="30">
        <f t="shared" si="236"/>
        <v>0</v>
      </c>
      <c r="BL64" s="379">
        <v>20.0</v>
      </c>
      <c r="BM64" s="30">
        <f t="shared" si="237"/>
        <v>38.8</v>
      </c>
      <c r="BN64" s="379">
        <v>0.0</v>
      </c>
      <c r="BO64" s="30">
        <f t="shared" si="238"/>
        <v>0</v>
      </c>
      <c r="BQ64" s="231">
        <v>20.0</v>
      </c>
      <c r="BR64" s="30">
        <f t="shared" si="159"/>
        <v>38.8</v>
      </c>
      <c r="BS64" s="231">
        <v>0.0</v>
      </c>
      <c r="BT64" s="30">
        <f t="shared" si="160"/>
        <v>0</v>
      </c>
      <c r="BV64" s="231">
        <v>17.0</v>
      </c>
      <c r="BW64" s="30">
        <f t="shared" si="161"/>
        <v>32.98</v>
      </c>
      <c r="BX64" s="231">
        <v>0.0</v>
      </c>
      <c r="BY64" s="30">
        <f t="shared" si="162"/>
        <v>0</v>
      </c>
      <c r="CA64" s="231">
        <v>16.0</v>
      </c>
      <c r="CB64" s="380">
        <f t="shared" si="25"/>
        <v>31.04</v>
      </c>
      <c r="CC64" s="23">
        <v>0.0</v>
      </c>
      <c r="CD64" s="30">
        <f t="shared" si="26"/>
        <v>0</v>
      </c>
    </row>
    <row r="65">
      <c r="A65" s="381" t="s">
        <v>970</v>
      </c>
      <c r="B65" s="381" t="s">
        <v>967</v>
      </c>
      <c r="C65" s="382">
        <v>0.0</v>
      </c>
      <c r="D65" s="382">
        <v>93.0</v>
      </c>
      <c r="E65" s="383">
        <f t="shared" si="239"/>
        <v>93</v>
      </c>
      <c r="F65" s="384">
        <v>3.98</v>
      </c>
      <c r="G65" s="383">
        <f t="shared" si="240"/>
        <v>370.14</v>
      </c>
      <c r="H65" s="376"/>
      <c r="I65" s="293">
        <v>0.0</v>
      </c>
      <c r="J65" s="378">
        <f t="shared" si="241"/>
        <v>0</v>
      </c>
      <c r="K65" s="385">
        <v>93.0</v>
      </c>
      <c r="L65" s="378">
        <f t="shared" si="242"/>
        <v>370.14</v>
      </c>
      <c r="M65" s="377"/>
      <c r="N65" s="231">
        <v>0.0</v>
      </c>
      <c r="O65" s="378">
        <f t="shared" si="243"/>
        <v>0</v>
      </c>
      <c r="P65" s="231">
        <v>93.0</v>
      </c>
      <c r="Q65" s="378">
        <f t="shared" si="244"/>
        <v>370.14</v>
      </c>
      <c r="R65" s="377"/>
      <c r="S65" s="231">
        <v>250.0</v>
      </c>
      <c r="T65" s="378">
        <f t="shared" si="245"/>
        <v>995</v>
      </c>
      <c r="U65" s="293">
        <v>93.0</v>
      </c>
      <c r="V65" s="378">
        <f t="shared" si="246"/>
        <v>370.14</v>
      </c>
      <c r="W65" s="377"/>
      <c r="X65" s="231">
        <v>40.0</v>
      </c>
      <c r="Y65" s="378">
        <f t="shared" si="247"/>
        <v>159.2</v>
      </c>
      <c r="Z65" s="231">
        <v>102.0</v>
      </c>
      <c r="AA65" s="30">
        <f t="shared" si="248"/>
        <v>405.96</v>
      </c>
      <c r="AC65" s="231">
        <v>33.0</v>
      </c>
      <c r="AD65" s="30">
        <f t="shared" si="249"/>
        <v>131.34</v>
      </c>
      <c r="AE65" s="231">
        <v>101.0</v>
      </c>
      <c r="AF65" s="30">
        <f t="shared" si="250"/>
        <v>401.98</v>
      </c>
      <c r="AH65" s="231">
        <v>26.0</v>
      </c>
      <c r="AI65" s="30">
        <f t="shared" si="251"/>
        <v>103.48</v>
      </c>
      <c r="AJ65" s="231">
        <v>190.0</v>
      </c>
      <c r="AK65" s="30">
        <f t="shared" si="252"/>
        <v>756.2</v>
      </c>
      <c r="AL65" s="30"/>
      <c r="AM65" s="23">
        <v>23.0</v>
      </c>
      <c r="AN65" s="30">
        <f t="shared" si="253"/>
        <v>91.54</v>
      </c>
      <c r="AO65" s="23">
        <v>101.0</v>
      </c>
      <c r="AP65" s="30">
        <f t="shared" si="254"/>
        <v>401.98</v>
      </c>
      <c r="AR65" s="231">
        <v>23.0</v>
      </c>
      <c r="AS65" s="30">
        <f t="shared" si="229"/>
        <v>91.54</v>
      </c>
      <c r="AT65" s="231">
        <v>101.0</v>
      </c>
      <c r="AU65" s="30">
        <f t="shared" si="230"/>
        <v>401.98</v>
      </c>
      <c r="AW65" s="231">
        <v>0.0</v>
      </c>
      <c r="AX65" s="30">
        <f t="shared" si="231"/>
        <v>0</v>
      </c>
      <c r="AY65" s="231">
        <v>88.0</v>
      </c>
      <c r="AZ65" s="30">
        <f t="shared" si="232"/>
        <v>350.24</v>
      </c>
      <c r="BB65" s="231">
        <v>0.0</v>
      </c>
      <c r="BC65" s="24">
        <f t="shared" si="233"/>
        <v>0</v>
      </c>
      <c r="BD65" s="231">
        <v>88.0</v>
      </c>
      <c r="BE65" s="30">
        <f t="shared" si="234"/>
        <v>350.24</v>
      </c>
      <c r="BG65" s="231">
        <v>0.0</v>
      </c>
      <c r="BH65" s="30">
        <f t="shared" si="235"/>
        <v>0</v>
      </c>
      <c r="BI65" s="231">
        <v>88.0</v>
      </c>
      <c r="BJ65" s="30">
        <f t="shared" si="236"/>
        <v>350.24</v>
      </c>
      <c r="BL65" s="379">
        <v>9.0</v>
      </c>
      <c r="BM65" s="30">
        <f t="shared" si="237"/>
        <v>35.82</v>
      </c>
      <c r="BN65" s="379">
        <v>78.0</v>
      </c>
      <c r="BO65" s="30">
        <f t="shared" si="238"/>
        <v>310.44</v>
      </c>
      <c r="BQ65" s="231">
        <v>9.0</v>
      </c>
      <c r="BR65" s="30">
        <f t="shared" si="159"/>
        <v>35.82</v>
      </c>
      <c r="BS65" s="231">
        <v>77.0</v>
      </c>
      <c r="BT65" s="30">
        <f t="shared" si="160"/>
        <v>306.46</v>
      </c>
      <c r="BV65" s="231">
        <v>9.0</v>
      </c>
      <c r="BW65" s="30">
        <f t="shared" si="161"/>
        <v>35.82</v>
      </c>
      <c r="BX65" s="231">
        <v>77.0</v>
      </c>
      <c r="BY65" s="30">
        <f t="shared" si="162"/>
        <v>306.46</v>
      </c>
      <c r="CA65" s="231">
        <v>9.0</v>
      </c>
      <c r="CB65" s="380">
        <f t="shared" si="25"/>
        <v>35.82</v>
      </c>
      <c r="CC65" s="23">
        <v>76.0</v>
      </c>
      <c r="CD65" s="30">
        <f t="shared" si="26"/>
        <v>302.48</v>
      </c>
    </row>
    <row r="66">
      <c r="A66" s="373" t="s">
        <v>971</v>
      </c>
      <c r="B66" s="373" t="s">
        <v>972</v>
      </c>
      <c r="C66" s="374">
        <v>33.0</v>
      </c>
      <c r="D66" s="374">
        <v>2.0</v>
      </c>
      <c r="E66" s="386">
        <f t="shared" si="239"/>
        <v>35</v>
      </c>
      <c r="F66" s="392">
        <v>7.542</v>
      </c>
      <c r="G66" s="386">
        <f t="shared" si="240"/>
        <v>263.97</v>
      </c>
      <c r="H66" s="376"/>
      <c r="I66" s="293">
        <v>33.0</v>
      </c>
      <c r="J66" s="378">
        <f t="shared" si="241"/>
        <v>248.886</v>
      </c>
      <c r="K66" s="385">
        <v>2.0</v>
      </c>
      <c r="L66" s="378">
        <f t="shared" si="242"/>
        <v>15.084</v>
      </c>
      <c r="M66" s="377"/>
      <c r="N66" s="231">
        <v>33.0</v>
      </c>
      <c r="O66" s="378">
        <f t="shared" si="243"/>
        <v>248.886</v>
      </c>
      <c r="P66" s="231">
        <v>2.0</v>
      </c>
      <c r="Q66" s="378">
        <f t="shared" si="244"/>
        <v>15.084</v>
      </c>
      <c r="R66" s="377"/>
      <c r="S66" s="293">
        <v>0.0</v>
      </c>
      <c r="T66" s="378">
        <f t="shared" si="245"/>
        <v>0</v>
      </c>
      <c r="U66" s="293">
        <v>2.0</v>
      </c>
      <c r="V66" s="378">
        <f t="shared" si="246"/>
        <v>15.084</v>
      </c>
      <c r="W66" s="377"/>
      <c r="X66" s="231">
        <v>0.0</v>
      </c>
      <c r="Y66" s="378">
        <f t="shared" si="247"/>
        <v>0</v>
      </c>
      <c r="Z66" s="231">
        <v>2.0</v>
      </c>
      <c r="AA66" s="30">
        <f t="shared" si="248"/>
        <v>15.084</v>
      </c>
      <c r="AC66" s="231">
        <v>0.0</v>
      </c>
      <c r="AD66" s="30">
        <f t="shared" si="249"/>
        <v>0</v>
      </c>
      <c r="AE66" s="231">
        <v>2.0</v>
      </c>
      <c r="AF66" s="30">
        <f t="shared" si="250"/>
        <v>15.084</v>
      </c>
      <c r="AH66" s="231">
        <v>0.0</v>
      </c>
      <c r="AI66" s="30">
        <f t="shared" si="251"/>
        <v>0</v>
      </c>
      <c r="AJ66" s="231">
        <v>2.0</v>
      </c>
      <c r="AK66" s="30">
        <f t="shared" si="252"/>
        <v>15.084</v>
      </c>
      <c r="AL66" s="30"/>
      <c r="AM66" s="23">
        <v>0.0</v>
      </c>
      <c r="AN66" s="30">
        <f t="shared" si="253"/>
        <v>0</v>
      </c>
      <c r="AO66" s="23">
        <v>2.0</v>
      </c>
      <c r="AP66" s="30">
        <f t="shared" si="254"/>
        <v>15.084</v>
      </c>
      <c r="AR66" s="231">
        <v>0.0</v>
      </c>
      <c r="AS66" s="30">
        <f t="shared" si="229"/>
        <v>0</v>
      </c>
      <c r="AT66" s="231">
        <v>2.0</v>
      </c>
      <c r="AU66" s="30">
        <f t="shared" si="230"/>
        <v>15.084</v>
      </c>
      <c r="AW66" s="231">
        <v>0.0</v>
      </c>
      <c r="AX66" s="30">
        <f t="shared" si="231"/>
        <v>0</v>
      </c>
      <c r="AY66" s="231">
        <v>2.0</v>
      </c>
      <c r="AZ66" s="30">
        <f t="shared" si="232"/>
        <v>15.084</v>
      </c>
      <c r="BB66" s="231">
        <v>0.0</v>
      </c>
      <c r="BC66" s="24">
        <f t="shared" si="233"/>
        <v>0</v>
      </c>
      <c r="BD66" s="231">
        <v>2.0</v>
      </c>
      <c r="BE66" s="30">
        <f t="shared" si="234"/>
        <v>15.084</v>
      </c>
      <c r="BG66" s="23">
        <v>0.0</v>
      </c>
      <c r="BH66" s="30">
        <f t="shared" si="235"/>
        <v>0</v>
      </c>
      <c r="BI66" s="23">
        <v>0.0</v>
      </c>
      <c r="BJ66" s="30">
        <f t="shared" si="236"/>
        <v>0</v>
      </c>
      <c r="BL66" s="23">
        <v>0.0</v>
      </c>
      <c r="BM66" s="30">
        <f t="shared" si="237"/>
        <v>0</v>
      </c>
      <c r="BN66" s="23">
        <v>0.0</v>
      </c>
      <c r="BO66" s="30">
        <f t="shared" si="238"/>
        <v>0</v>
      </c>
      <c r="BQ66" s="231">
        <v>0.0</v>
      </c>
      <c r="BR66" s="30">
        <f t="shared" si="159"/>
        <v>0</v>
      </c>
      <c r="BS66" s="231">
        <v>2.0</v>
      </c>
      <c r="BT66" s="30">
        <f t="shared" si="160"/>
        <v>15.084</v>
      </c>
      <c r="BV66" s="231">
        <v>0.0</v>
      </c>
      <c r="BW66" s="30">
        <f t="shared" si="161"/>
        <v>0</v>
      </c>
      <c r="BX66" s="231">
        <v>2.0</v>
      </c>
      <c r="BY66" s="30">
        <f t="shared" si="162"/>
        <v>15.084</v>
      </c>
      <c r="CA66" s="23">
        <v>0.0</v>
      </c>
      <c r="CB66" s="380">
        <f t="shared" si="25"/>
        <v>0</v>
      </c>
      <c r="CC66" s="23">
        <v>2.0</v>
      </c>
      <c r="CD66" s="30">
        <f t="shared" si="26"/>
        <v>15.084</v>
      </c>
    </row>
    <row r="67">
      <c r="A67" s="381" t="s">
        <v>973</v>
      </c>
      <c r="B67" s="381" t="s">
        <v>974</v>
      </c>
      <c r="C67" s="382"/>
      <c r="D67" s="382"/>
      <c r="E67" s="384"/>
      <c r="F67" s="387">
        <v>6.62</v>
      </c>
      <c r="G67" s="384"/>
      <c r="H67" s="376"/>
      <c r="I67" s="293"/>
      <c r="J67" s="293"/>
      <c r="K67" s="293"/>
      <c r="L67" s="293"/>
      <c r="M67" s="377"/>
      <c r="N67" s="231"/>
      <c r="O67" s="231"/>
      <c r="P67" s="231"/>
      <c r="Q67" s="231"/>
      <c r="R67" s="377"/>
      <c r="S67" s="293"/>
      <c r="T67" s="378"/>
      <c r="U67" s="293"/>
      <c r="V67" s="378"/>
      <c r="W67" s="377"/>
      <c r="X67" s="231"/>
      <c r="Y67" s="378"/>
      <c r="Z67" s="231"/>
      <c r="AA67" s="30"/>
      <c r="AC67" s="231"/>
      <c r="AD67" s="30"/>
      <c r="AE67" s="231"/>
      <c r="AF67" s="30"/>
      <c r="AH67" s="231">
        <v>169.0</v>
      </c>
      <c r="AI67" s="30">
        <f t="shared" si="251"/>
        <v>1118.78</v>
      </c>
      <c r="AJ67" s="231">
        <v>0.0</v>
      </c>
      <c r="AK67" s="30">
        <f t="shared" si="252"/>
        <v>0</v>
      </c>
      <c r="AL67" s="30"/>
      <c r="AM67" s="23">
        <v>54.0</v>
      </c>
      <c r="AN67" s="30">
        <f t="shared" si="253"/>
        <v>357.48</v>
      </c>
      <c r="AO67" s="23">
        <v>0.0</v>
      </c>
      <c r="AP67" s="30">
        <f t="shared" si="254"/>
        <v>0</v>
      </c>
      <c r="AR67" s="231">
        <v>45.0</v>
      </c>
      <c r="AS67" s="30">
        <f t="shared" si="229"/>
        <v>297.9</v>
      </c>
      <c r="AT67" s="231">
        <v>0.0</v>
      </c>
      <c r="AU67" s="30">
        <f t="shared" si="230"/>
        <v>0</v>
      </c>
      <c r="AW67" s="231">
        <v>36.0</v>
      </c>
      <c r="AX67" s="30">
        <f t="shared" si="231"/>
        <v>238.32</v>
      </c>
      <c r="AY67" s="231">
        <v>0.0</v>
      </c>
      <c r="AZ67" s="30">
        <f t="shared" si="232"/>
        <v>0</v>
      </c>
      <c r="BB67" s="231">
        <v>34.0</v>
      </c>
      <c r="BC67" s="24">
        <f t="shared" si="233"/>
        <v>225.08</v>
      </c>
      <c r="BD67" s="231">
        <v>0.0</v>
      </c>
      <c r="BE67" s="30">
        <f t="shared" si="234"/>
        <v>0</v>
      </c>
      <c r="BG67" s="231">
        <v>10.0</v>
      </c>
      <c r="BH67" s="30">
        <f t="shared" si="235"/>
        <v>66.2</v>
      </c>
      <c r="BI67" s="231">
        <v>20.0</v>
      </c>
      <c r="BJ67" s="30">
        <f t="shared" si="236"/>
        <v>132.4</v>
      </c>
      <c r="BL67" s="379">
        <v>5.0</v>
      </c>
      <c r="BM67" s="30">
        <f t="shared" si="237"/>
        <v>33.1</v>
      </c>
      <c r="BN67" s="379">
        <v>19.0</v>
      </c>
      <c r="BO67" s="30">
        <f t="shared" si="238"/>
        <v>125.78</v>
      </c>
      <c r="BQ67" s="231">
        <v>80.0</v>
      </c>
      <c r="BR67" s="30">
        <f t="shared" si="159"/>
        <v>529.6</v>
      </c>
      <c r="BS67" s="231">
        <v>16.0</v>
      </c>
      <c r="BT67" s="30">
        <f t="shared" si="160"/>
        <v>105.92</v>
      </c>
      <c r="BV67" s="231">
        <v>76.0</v>
      </c>
      <c r="BW67" s="30">
        <f t="shared" si="161"/>
        <v>503.12</v>
      </c>
      <c r="BX67" s="231">
        <v>13.0</v>
      </c>
      <c r="BY67" s="30">
        <f t="shared" si="162"/>
        <v>86.06</v>
      </c>
      <c r="CA67" s="23">
        <v>66.0</v>
      </c>
      <c r="CB67" s="380">
        <f t="shared" si="25"/>
        <v>436.92</v>
      </c>
      <c r="CC67" s="23">
        <v>10.0</v>
      </c>
      <c r="CD67" s="30">
        <f t="shared" si="26"/>
        <v>66.2</v>
      </c>
    </row>
    <row r="68">
      <c r="A68" s="373" t="s">
        <v>975</v>
      </c>
      <c r="B68" s="373" t="s">
        <v>976</v>
      </c>
      <c r="C68" s="374">
        <v>0.0</v>
      </c>
      <c r="D68" s="374">
        <v>0.0</v>
      </c>
      <c r="E68" s="375">
        <v>0.0</v>
      </c>
      <c r="F68" s="392">
        <v>3.11</v>
      </c>
      <c r="G68" s="375">
        <v>0.0</v>
      </c>
      <c r="H68" s="376"/>
      <c r="I68" s="293">
        <v>0.0</v>
      </c>
      <c r="J68" s="293">
        <v>0.0</v>
      </c>
      <c r="K68" s="293">
        <v>0.0</v>
      </c>
      <c r="L68" s="293">
        <v>0.0</v>
      </c>
      <c r="M68" s="377"/>
      <c r="N68" s="231">
        <v>0.0</v>
      </c>
      <c r="O68" s="231">
        <v>0.0</v>
      </c>
      <c r="P68" s="231">
        <v>0.0</v>
      </c>
      <c r="Q68" s="231">
        <v>0.0</v>
      </c>
      <c r="R68" s="377"/>
      <c r="S68" s="293">
        <v>150.0</v>
      </c>
      <c r="T68" s="378">
        <f t="shared" ref="T68:T72" si="255">S68*F68</f>
        <v>466.5</v>
      </c>
      <c r="U68" s="293">
        <v>0.0</v>
      </c>
      <c r="V68" s="378">
        <f t="shared" ref="V68:V72" si="256">U68*F68</f>
        <v>0</v>
      </c>
      <c r="W68" s="377"/>
      <c r="X68" s="231">
        <v>0.0</v>
      </c>
      <c r="Y68" s="378">
        <f t="shared" ref="Y68:Y72" si="257">X68*F68</f>
        <v>0</v>
      </c>
      <c r="Z68" s="231">
        <v>19.0</v>
      </c>
      <c r="AA68" s="30">
        <f t="shared" ref="AA68:AA72" si="258">Z68*F68</f>
        <v>59.09</v>
      </c>
      <c r="AC68" s="231">
        <v>0.0</v>
      </c>
      <c r="AD68" s="30">
        <f t="shared" ref="AD68:AD72" si="259">AC68*F68</f>
        <v>0</v>
      </c>
      <c r="AE68" s="231">
        <v>12.0</v>
      </c>
      <c r="AF68" s="30">
        <f t="shared" ref="AF68:AF72" si="260">AE68*F68</f>
        <v>37.32</v>
      </c>
      <c r="AH68" s="231">
        <v>0.0</v>
      </c>
      <c r="AI68" s="30">
        <f t="shared" si="251"/>
        <v>0</v>
      </c>
      <c r="AJ68" s="231">
        <v>8.0</v>
      </c>
      <c r="AK68" s="30">
        <f t="shared" si="252"/>
        <v>24.88</v>
      </c>
      <c r="AL68" s="30"/>
      <c r="AM68" s="23">
        <v>200.0</v>
      </c>
      <c r="AN68" s="30">
        <f t="shared" si="253"/>
        <v>622</v>
      </c>
      <c r="AO68" s="23">
        <v>8.0</v>
      </c>
      <c r="AP68" s="30">
        <f t="shared" si="254"/>
        <v>24.88</v>
      </c>
      <c r="AR68" s="231">
        <v>189.0</v>
      </c>
      <c r="AS68" s="30">
        <f t="shared" si="229"/>
        <v>587.79</v>
      </c>
      <c r="AT68" s="231">
        <v>8.0</v>
      </c>
      <c r="AU68" s="30">
        <f t="shared" si="230"/>
        <v>24.88</v>
      </c>
      <c r="AW68" s="231">
        <v>183.0</v>
      </c>
      <c r="AX68" s="30">
        <f t="shared" si="231"/>
        <v>569.13</v>
      </c>
      <c r="AY68" s="231">
        <v>8.0</v>
      </c>
      <c r="AZ68" s="30">
        <f t="shared" si="232"/>
        <v>24.88</v>
      </c>
      <c r="BB68" s="231">
        <v>158.0</v>
      </c>
      <c r="BC68" s="24">
        <f t="shared" si="233"/>
        <v>491.38</v>
      </c>
      <c r="BD68" s="231">
        <v>21.0</v>
      </c>
      <c r="BE68" s="30">
        <f t="shared" si="234"/>
        <v>65.31</v>
      </c>
      <c r="BG68" s="231">
        <v>52.0</v>
      </c>
      <c r="BH68" s="30">
        <f t="shared" si="235"/>
        <v>161.72</v>
      </c>
      <c r="BI68" s="231">
        <v>19.0</v>
      </c>
      <c r="BJ68" s="30">
        <f t="shared" si="236"/>
        <v>59.09</v>
      </c>
      <c r="BL68" s="379">
        <v>45.0</v>
      </c>
      <c r="BM68" s="30">
        <f t="shared" si="237"/>
        <v>139.95</v>
      </c>
      <c r="BN68" s="379">
        <v>19.0</v>
      </c>
      <c r="BO68" s="30">
        <f t="shared" si="238"/>
        <v>59.09</v>
      </c>
      <c r="BQ68" s="231">
        <v>43.0</v>
      </c>
      <c r="BR68" s="30">
        <f t="shared" si="159"/>
        <v>133.73</v>
      </c>
      <c r="BS68" s="231">
        <v>18.0</v>
      </c>
      <c r="BT68" s="30">
        <f t="shared" si="160"/>
        <v>55.98</v>
      </c>
      <c r="BV68" s="231">
        <v>37.0</v>
      </c>
      <c r="BW68" s="30">
        <f t="shared" si="161"/>
        <v>115.07</v>
      </c>
      <c r="BX68" s="231">
        <v>13.0</v>
      </c>
      <c r="BY68" s="30">
        <f t="shared" si="162"/>
        <v>40.43</v>
      </c>
      <c r="CA68" s="23">
        <v>26.0</v>
      </c>
      <c r="CB68" s="380">
        <f t="shared" si="25"/>
        <v>80.86</v>
      </c>
      <c r="CC68" s="23">
        <v>13.0</v>
      </c>
      <c r="CD68" s="30">
        <f t="shared" si="26"/>
        <v>40.43</v>
      </c>
    </row>
    <row r="69">
      <c r="A69" s="381" t="s">
        <v>977</v>
      </c>
      <c r="B69" s="381" t="s">
        <v>610</v>
      </c>
      <c r="C69" s="382">
        <v>39.0</v>
      </c>
      <c r="D69" s="382">
        <v>0.0</v>
      </c>
      <c r="E69" s="383">
        <f t="shared" ref="E69:E71" si="261">SUM(C69:D69)</f>
        <v>39</v>
      </c>
      <c r="F69" s="387">
        <v>4.934</v>
      </c>
      <c r="G69" s="383">
        <f t="shared" ref="G69:G71" si="262">E69*F69</f>
        <v>192.426</v>
      </c>
      <c r="H69" s="376"/>
      <c r="I69" s="293">
        <v>28.0</v>
      </c>
      <c r="J69" s="378">
        <f t="shared" ref="J69:J71" si="263">I69*F69</f>
        <v>138.152</v>
      </c>
      <c r="K69" s="385">
        <v>0.0</v>
      </c>
      <c r="L69" s="378">
        <f t="shared" ref="L69:L71" si="264">K69*F69</f>
        <v>0</v>
      </c>
      <c r="M69" s="377"/>
      <c r="N69" s="231">
        <v>21.0</v>
      </c>
      <c r="O69" s="378">
        <f t="shared" ref="O69:O71" si="265">N69*F69</f>
        <v>103.614</v>
      </c>
      <c r="P69" s="231">
        <v>0.0</v>
      </c>
      <c r="Q69" s="378">
        <f t="shared" ref="Q69:Q71" si="266">SUM(P69*F69)</f>
        <v>0</v>
      </c>
      <c r="R69" s="377"/>
      <c r="S69" s="231">
        <v>0.0</v>
      </c>
      <c r="T69" s="378">
        <f t="shared" si="255"/>
        <v>0</v>
      </c>
      <c r="U69" s="231">
        <v>0.0</v>
      </c>
      <c r="V69" s="378">
        <f t="shared" si="256"/>
        <v>0</v>
      </c>
      <c r="W69" s="377"/>
      <c r="X69" s="231">
        <v>0.0</v>
      </c>
      <c r="Y69" s="378">
        <f t="shared" si="257"/>
        <v>0</v>
      </c>
      <c r="Z69" s="231">
        <v>0.0</v>
      </c>
      <c r="AA69" s="30">
        <f t="shared" si="258"/>
        <v>0</v>
      </c>
      <c r="AC69" s="231">
        <v>0.0</v>
      </c>
      <c r="AD69" s="30">
        <f t="shared" si="259"/>
        <v>0</v>
      </c>
      <c r="AE69" s="231">
        <v>0.0</v>
      </c>
      <c r="AF69" s="30">
        <f t="shared" si="260"/>
        <v>0</v>
      </c>
      <c r="AH69" s="231">
        <v>0.0</v>
      </c>
      <c r="AI69" s="30">
        <f t="shared" si="251"/>
        <v>0</v>
      </c>
      <c r="AJ69" s="231">
        <v>105.0</v>
      </c>
      <c r="AK69" s="30">
        <f t="shared" si="252"/>
        <v>518.07</v>
      </c>
      <c r="AL69" s="30"/>
      <c r="AM69" s="23">
        <v>0.0</v>
      </c>
      <c r="AN69" s="30">
        <f t="shared" si="253"/>
        <v>0</v>
      </c>
      <c r="AO69" s="23">
        <v>79.0</v>
      </c>
      <c r="AP69" s="30">
        <f t="shared" si="254"/>
        <v>389.786</v>
      </c>
      <c r="AR69" s="231">
        <v>2.0</v>
      </c>
      <c r="AS69" s="30">
        <f t="shared" si="229"/>
        <v>9.868</v>
      </c>
      <c r="AT69" s="231">
        <v>60.0</v>
      </c>
      <c r="AU69" s="30">
        <f t="shared" si="230"/>
        <v>296.04</v>
      </c>
      <c r="AW69" s="231">
        <v>100.0</v>
      </c>
      <c r="AX69" s="30">
        <f t="shared" si="231"/>
        <v>493.4</v>
      </c>
      <c r="AY69" s="231">
        <v>52.0</v>
      </c>
      <c r="AZ69" s="30">
        <f t="shared" si="232"/>
        <v>256.568</v>
      </c>
      <c r="BB69" s="231">
        <v>83.0</v>
      </c>
      <c r="BC69" s="24">
        <f t="shared" si="233"/>
        <v>409.522</v>
      </c>
      <c r="BD69" s="231">
        <v>53.0</v>
      </c>
      <c r="BE69" s="30">
        <f t="shared" si="234"/>
        <v>261.502</v>
      </c>
      <c r="BG69" s="231">
        <v>68.0</v>
      </c>
      <c r="BH69" s="30">
        <f t="shared" si="235"/>
        <v>335.512</v>
      </c>
      <c r="BI69" s="231">
        <v>53.0</v>
      </c>
      <c r="BJ69" s="30">
        <f t="shared" si="236"/>
        <v>261.502</v>
      </c>
      <c r="BL69" s="379">
        <v>232.0</v>
      </c>
      <c r="BM69" s="30">
        <f t="shared" si="237"/>
        <v>1144.688</v>
      </c>
      <c r="BN69" s="379">
        <v>63.0</v>
      </c>
      <c r="BO69" s="30">
        <f t="shared" si="238"/>
        <v>310.842</v>
      </c>
      <c r="BQ69" s="231">
        <v>187.0</v>
      </c>
      <c r="BR69" s="30">
        <f t="shared" si="159"/>
        <v>922.658</v>
      </c>
      <c r="BS69" s="231">
        <v>46.0</v>
      </c>
      <c r="BT69" s="30">
        <f t="shared" si="160"/>
        <v>226.964</v>
      </c>
      <c r="BV69" s="231">
        <v>161.0</v>
      </c>
      <c r="BW69" s="30">
        <f t="shared" si="161"/>
        <v>794.374</v>
      </c>
      <c r="BX69" s="231">
        <v>46.0</v>
      </c>
      <c r="BY69" s="30">
        <f t="shared" si="162"/>
        <v>226.964</v>
      </c>
      <c r="CA69" s="23">
        <v>147.0</v>
      </c>
      <c r="CB69" s="380">
        <f t="shared" si="25"/>
        <v>725.298</v>
      </c>
      <c r="CC69" s="23">
        <v>45.0</v>
      </c>
      <c r="CD69" s="30">
        <f t="shared" si="26"/>
        <v>222.03</v>
      </c>
    </row>
    <row r="70">
      <c r="B70" s="373" t="s">
        <v>978</v>
      </c>
      <c r="C70" s="374">
        <v>0.0</v>
      </c>
      <c r="D70" s="374">
        <v>3.0</v>
      </c>
      <c r="E70" s="386">
        <f t="shared" si="261"/>
        <v>3</v>
      </c>
      <c r="F70" s="392">
        <v>2.9371429</v>
      </c>
      <c r="G70" s="386">
        <f t="shared" si="262"/>
        <v>8.8114287</v>
      </c>
      <c r="H70" s="376"/>
      <c r="I70" s="293">
        <v>0.0</v>
      </c>
      <c r="J70" s="378">
        <f t="shared" si="263"/>
        <v>0</v>
      </c>
      <c r="K70" s="385">
        <v>3.0</v>
      </c>
      <c r="L70" s="378">
        <f t="shared" si="264"/>
        <v>8.8114287</v>
      </c>
      <c r="M70" s="377"/>
      <c r="N70" s="231">
        <v>0.0</v>
      </c>
      <c r="O70" s="378">
        <f t="shared" si="265"/>
        <v>0</v>
      </c>
      <c r="P70" s="231">
        <v>3.0</v>
      </c>
      <c r="Q70" s="378">
        <f t="shared" si="266"/>
        <v>8.8114287</v>
      </c>
      <c r="R70" s="377"/>
      <c r="S70" s="231">
        <v>0.0</v>
      </c>
      <c r="T70" s="378">
        <f t="shared" si="255"/>
        <v>0</v>
      </c>
      <c r="U70" s="231">
        <v>3.0</v>
      </c>
      <c r="V70" s="378">
        <f t="shared" si="256"/>
        <v>8.8114287</v>
      </c>
      <c r="W70" s="377"/>
      <c r="X70" s="231">
        <v>0.0</v>
      </c>
      <c r="Y70" s="378">
        <f t="shared" si="257"/>
        <v>0</v>
      </c>
      <c r="Z70" s="231">
        <v>3.0</v>
      </c>
      <c r="AA70" s="30">
        <f t="shared" si="258"/>
        <v>8.8114287</v>
      </c>
      <c r="AC70" s="231">
        <v>0.0</v>
      </c>
      <c r="AD70" s="30">
        <f t="shared" si="259"/>
        <v>0</v>
      </c>
      <c r="AE70" s="231">
        <v>0.0</v>
      </c>
      <c r="AF70" s="30">
        <f t="shared" si="260"/>
        <v>0</v>
      </c>
      <c r="AH70" s="231">
        <v>0.0</v>
      </c>
      <c r="AI70" s="30">
        <f t="shared" si="251"/>
        <v>0</v>
      </c>
      <c r="AJ70" s="231">
        <v>3.0</v>
      </c>
      <c r="AK70" s="30">
        <f t="shared" si="252"/>
        <v>8.8114287</v>
      </c>
      <c r="AL70" s="30"/>
      <c r="AM70" s="23">
        <v>0.0</v>
      </c>
      <c r="AN70" s="30">
        <f t="shared" si="253"/>
        <v>0</v>
      </c>
      <c r="AO70" s="23">
        <v>3.0</v>
      </c>
      <c r="AP70" s="30">
        <f t="shared" si="254"/>
        <v>8.8114287</v>
      </c>
      <c r="AR70" s="231">
        <v>0.0</v>
      </c>
      <c r="AS70" s="30">
        <f t="shared" si="229"/>
        <v>0</v>
      </c>
      <c r="AT70" s="231">
        <v>3.0</v>
      </c>
      <c r="AU70" s="30">
        <f t="shared" si="230"/>
        <v>8.8114287</v>
      </c>
      <c r="AW70" s="23">
        <v>0.0</v>
      </c>
      <c r="AX70" s="30">
        <f t="shared" si="231"/>
        <v>0</v>
      </c>
      <c r="AY70" s="23">
        <v>3.0</v>
      </c>
      <c r="AZ70" s="30">
        <f t="shared" si="232"/>
        <v>8.8114287</v>
      </c>
      <c r="BB70" s="231">
        <v>0.0</v>
      </c>
      <c r="BC70" s="24">
        <f t="shared" si="233"/>
        <v>0</v>
      </c>
      <c r="BD70" s="231">
        <v>3.0</v>
      </c>
      <c r="BE70" s="30">
        <f t="shared" si="234"/>
        <v>8.8114287</v>
      </c>
      <c r="BG70" s="23">
        <v>0.0</v>
      </c>
      <c r="BH70" s="30">
        <f t="shared" si="235"/>
        <v>0</v>
      </c>
      <c r="BI70" s="23">
        <v>0.0</v>
      </c>
      <c r="BJ70" s="30">
        <f t="shared" si="236"/>
        <v>0</v>
      </c>
      <c r="BL70" s="23">
        <v>0.0</v>
      </c>
      <c r="BM70" s="30">
        <f t="shared" si="237"/>
        <v>0</v>
      </c>
      <c r="BN70" s="23">
        <v>0.0</v>
      </c>
      <c r="BO70" s="30">
        <f t="shared" si="238"/>
        <v>0</v>
      </c>
      <c r="BQ70" s="231">
        <v>0.0</v>
      </c>
      <c r="BR70" s="30">
        <f t="shared" si="159"/>
        <v>0</v>
      </c>
      <c r="BS70" s="231">
        <v>3.0</v>
      </c>
      <c r="BT70" s="30">
        <f t="shared" si="160"/>
        <v>8.8114287</v>
      </c>
      <c r="BV70" s="23">
        <v>3.0</v>
      </c>
      <c r="BW70" s="30">
        <f t="shared" si="161"/>
        <v>8.8114287</v>
      </c>
      <c r="BX70" s="23">
        <v>0.0</v>
      </c>
      <c r="BY70" s="30">
        <f t="shared" si="162"/>
        <v>0</v>
      </c>
      <c r="CA70" s="23">
        <v>0.0</v>
      </c>
      <c r="CB70" s="380">
        <f t="shared" si="25"/>
        <v>0</v>
      </c>
      <c r="CC70" s="23">
        <v>3.0</v>
      </c>
      <c r="CD70" s="30">
        <f t="shared" si="26"/>
        <v>8.8114287</v>
      </c>
    </row>
    <row r="71">
      <c r="A71" s="381" t="s">
        <v>979</v>
      </c>
      <c r="B71" s="381" t="s">
        <v>980</v>
      </c>
      <c r="C71" s="382">
        <v>70.0</v>
      </c>
      <c r="D71" s="382">
        <v>9.0</v>
      </c>
      <c r="E71" s="383">
        <f t="shared" si="261"/>
        <v>79</v>
      </c>
      <c r="F71" s="384">
        <v>8.15</v>
      </c>
      <c r="G71" s="383">
        <f t="shared" si="262"/>
        <v>643.85</v>
      </c>
      <c r="H71" s="376"/>
      <c r="I71" s="293">
        <v>67.0</v>
      </c>
      <c r="J71" s="378">
        <f t="shared" si="263"/>
        <v>546.05</v>
      </c>
      <c r="K71" s="385">
        <v>5.0</v>
      </c>
      <c r="L71" s="378">
        <f t="shared" si="264"/>
        <v>40.75</v>
      </c>
      <c r="M71" s="377"/>
      <c r="N71" s="231">
        <v>66.0</v>
      </c>
      <c r="O71" s="378">
        <f t="shared" si="265"/>
        <v>537.9</v>
      </c>
      <c r="P71" s="231">
        <v>5.0</v>
      </c>
      <c r="Q71" s="378">
        <f t="shared" si="266"/>
        <v>40.75</v>
      </c>
      <c r="R71" s="377"/>
      <c r="S71" s="231">
        <v>62.0</v>
      </c>
      <c r="T71" s="378">
        <f t="shared" si="255"/>
        <v>505.3</v>
      </c>
      <c r="U71" s="231">
        <v>6.0</v>
      </c>
      <c r="V71" s="378">
        <f t="shared" si="256"/>
        <v>48.9</v>
      </c>
      <c r="W71" s="377"/>
      <c r="X71" s="231">
        <v>62.0</v>
      </c>
      <c r="Y71" s="378">
        <f t="shared" si="257"/>
        <v>505.3</v>
      </c>
      <c r="Z71" s="231">
        <v>6.0</v>
      </c>
      <c r="AA71" s="30">
        <f t="shared" si="258"/>
        <v>48.9</v>
      </c>
      <c r="AC71" s="231">
        <v>61.0</v>
      </c>
      <c r="AD71" s="30">
        <f t="shared" si="259"/>
        <v>497.15</v>
      </c>
      <c r="AE71" s="231">
        <v>6.0</v>
      </c>
      <c r="AF71" s="30">
        <f t="shared" si="260"/>
        <v>48.9</v>
      </c>
      <c r="AH71" s="231">
        <v>57.0</v>
      </c>
      <c r="AI71" s="30">
        <f t="shared" si="251"/>
        <v>464.55</v>
      </c>
      <c r="AJ71" s="231">
        <v>6.0</v>
      </c>
      <c r="AK71" s="30">
        <f t="shared" si="252"/>
        <v>48.9</v>
      </c>
      <c r="AL71" s="30"/>
      <c r="AM71" s="23">
        <v>57.0</v>
      </c>
      <c r="AN71" s="30">
        <f t="shared" si="253"/>
        <v>464.55</v>
      </c>
      <c r="AO71" s="23">
        <v>6.0</v>
      </c>
      <c r="AP71" s="30">
        <f t="shared" si="254"/>
        <v>48.9</v>
      </c>
      <c r="AR71" s="231">
        <v>57.0</v>
      </c>
      <c r="AS71" s="30">
        <f t="shared" si="229"/>
        <v>464.55</v>
      </c>
      <c r="AT71" s="231">
        <v>3.0</v>
      </c>
      <c r="AU71" s="30">
        <f t="shared" si="230"/>
        <v>24.45</v>
      </c>
      <c r="AW71" s="231">
        <v>0.0</v>
      </c>
      <c r="AX71" s="30">
        <f t="shared" si="231"/>
        <v>0</v>
      </c>
      <c r="AY71" s="231">
        <v>3.0</v>
      </c>
      <c r="AZ71" s="30">
        <f t="shared" si="232"/>
        <v>24.45</v>
      </c>
      <c r="BB71" s="231">
        <v>0.0</v>
      </c>
      <c r="BC71" s="24">
        <f t="shared" si="233"/>
        <v>0</v>
      </c>
      <c r="BD71" s="231">
        <v>3.0</v>
      </c>
      <c r="BE71" s="30">
        <f t="shared" si="234"/>
        <v>24.45</v>
      </c>
      <c r="BG71" s="23">
        <v>0.0</v>
      </c>
      <c r="BH71" s="30">
        <f t="shared" si="235"/>
        <v>0</v>
      </c>
      <c r="BI71" s="23">
        <v>0.0</v>
      </c>
      <c r="BJ71" s="30">
        <f t="shared" si="236"/>
        <v>0</v>
      </c>
      <c r="BL71" s="379">
        <v>0.0</v>
      </c>
      <c r="BM71" s="30">
        <f t="shared" si="237"/>
        <v>0</v>
      </c>
      <c r="BN71" s="379">
        <v>2.0</v>
      </c>
      <c r="BO71" s="30">
        <f t="shared" si="238"/>
        <v>16.3</v>
      </c>
      <c r="BQ71" s="231">
        <v>0.0</v>
      </c>
      <c r="BR71" s="30">
        <f t="shared" si="159"/>
        <v>0</v>
      </c>
      <c r="BS71" s="231">
        <v>1.0</v>
      </c>
      <c r="BT71" s="30">
        <f t="shared" si="160"/>
        <v>8.15</v>
      </c>
      <c r="BV71" s="231">
        <v>0.0</v>
      </c>
      <c r="BW71" s="30">
        <f t="shared" si="161"/>
        <v>0</v>
      </c>
      <c r="BX71" s="231">
        <v>1.0</v>
      </c>
      <c r="BY71" s="30">
        <f t="shared" si="162"/>
        <v>8.15</v>
      </c>
      <c r="CA71" s="23">
        <v>0.0</v>
      </c>
      <c r="CB71" s="380">
        <f t="shared" si="25"/>
        <v>0</v>
      </c>
      <c r="CC71" s="23">
        <v>1.0</v>
      </c>
      <c r="CD71" s="30">
        <f t="shared" si="26"/>
        <v>8.15</v>
      </c>
    </row>
    <row r="72">
      <c r="A72" s="373" t="s">
        <v>981</v>
      </c>
      <c r="B72" s="373" t="s">
        <v>982</v>
      </c>
      <c r="C72" s="374">
        <v>0.0</v>
      </c>
      <c r="D72" s="374">
        <v>0.0</v>
      </c>
      <c r="E72" s="374">
        <v>0.0</v>
      </c>
      <c r="F72" s="374">
        <v>5.44</v>
      </c>
      <c r="G72" s="374">
        <v>0.0</v>
      </c>
      <c r="H72" s="376"/>
      <c r="I72" s="231">
        <v>0.0</v>
      </c>
      <c r="J72" s="231">
        <v>0.0</v>
      </c>
      <c r="K72" s="231">
        <v>0.0</v>
      </c>
      <c r="L72" s="231">
        <v>0.0</v>
      </c>
      <c r="M72" s="377"/>
      <c r="N72" s="231">
        <v>0.0</v>
      </c>
      <c r="O72" s="231">
        <v>0.0</v>
      </c>
      <c r="P72" s="231">
        <v>0.0</v>
      </c>
      <c r="Q72" s="231">
        <v>0.0</v>
      </c>
      <c r="R72" s="377"/>
      <c r="S72" s="293">
        <v>400.0</v>
      </c>
      <c r="T72" s="378">
        <f t="shared" si="255"/>
        <v>2176</v>
      </c>
      <c r="U72" s="293">
        <v>0.0</v>
      </c>
      <c r="V72" s="378">
        <f t="shared" si="256"/>
        <v>0</v>
      </c>
      <c r="W72" s="377"/>
      <c r="X72" s="231">
        <v>247.0</v>
      </c>
      <c r="Y72" s="378">
        <f t="shared" si="257"/>
        <v>1343.68</v>
      </c>
      <c r="Z72" s="231">
        <v>100.0</v>
      </c>
      <c r="AA72" s="30">
        <f t="shared" si="258"/>
        <v>544</v>
      </c>
      <c r="AC72" s="231">
        <v>214.0</v>
      </c>
      <c r="AD72" s="30">
        <f t="shared" si="259"/>
        <v>1164.16</v>
      </c>
      <c r="AE72" s="231">
        <v>99.0</v>
      </c>
      <c r="AF72" s="30">
        <f t="shared" si="260"/>
        <v>538.56</v>
      </c>
      <c r="AH72" s="231">
        <v>207.0</v>
      </c>
      <c r="AI72" s="30">
        <f t="shared" si="251"/>
        <v>1126.08</v>
      </c>
      <c r="AJ72" s="231">
        <v>100.0</v>
      </c>
      <c r="AK72" s="30">
        <f t="shared" si="252"/>
        <v>544</v>
      </c>
      <c r="AL72" s="30"/>
      <c r="AM72" s="23">
        <v>107.0</v>
      </c>
      <c r="AN72" s="30">
        <f t="shared" si="253"/>
        <v>582.08</v>
      </c>
      <c r="AO72" s="23">
        <v>100.0</v>
      </c>
      <c r="AP72" s="30">
        <f t="shared" si="254"/>
        <v>544</v>
      </c>
      <c r="AR72" s="231">
        <v>4.0</v>
      </c>
      <c r="AS72" s="30">
        <f t="shared" si="229"/>
        <v>21.76</v>
      </c>
      <c r="AT72" s="231">
        <v>98.0</v>
      </c>
      <c r="AU72" s="30">
        <f t="shared" si="230"/>
        <v>533.12</v>
      </c>
      <c r="AW72" s="231">
        <v>3.0</v>
      </c>
      <c r="AX72" s="30">
        <f t="shared" si="231"/>
        <v>16.32</v>
      </c>
      <c r="AY72" s="231">
        <v>98.0</v>
      </c>
      <c r="AZ72" s="30">
        <f t="shared" si="232"/>
        <v>533.12</v>
      </c>
      <c r="BB72" s="231">
        <v>5.0</v>
      </c>
      <c r="BC72" s="24">
        <f t="shared" si="233"/>
        <v>27.2</v>
      </c>
      <c r="BD72" s="231">
        <v>98.0</v>
      </c>
      <c r="BE72" s="30">
        <f t="shared" si="234"/>
        <v>533.12</v>
      </c>
      <c r="BG72" s="231">
        <v>6.0</v>
      </c>
      <c r="BH72" s="30">
        <f t="shared" si="235"/>
        <v>32.64</v>
      </c>
      <c r="BI72" s="231">
        <v>98.0</v>
      </c>
      <c r="BJ72" s="30">
        <f t="shared" si="236"/>
        <v>533.12</v>
      </c>
      <c r="BL72" s="379">
        <v>23.0</v>
      </c>
      <c r="BM72" s="30">
        <f t="shared" si="237"/>
        <v>125.12</v>
      </c>
      <c r="BN72" s="379">
        <v>82.0</v>
      </c>
      <c r="BO72" s="30">
        <f t="shared" si="238"/>
        <v>446.08</v>
      </c>
      <c r="BQ72" s="231">
        <v>23.0</v>
      </c>
      <c r="BR72" s="30">
        <f t="shared" si="159"/>
        <v>125.12</v>
      </c>
      <c r="BS72" s="231">
        <v>82.0</v>
      </c>
      <c r="BT72" s="30">
        <f t="shared" si="160"/>
        <v>446.08</v>
      </c>
      <c r="BV72" s="231">
        <v>23.0</v>
      </c>
      <c r="BW72" s="30">
        <f t="shared" si="161"/>
        <v>125.12</v>
      </c>
      <c r="BX72" s="231">
        <v>82.0</v>
      </c>
      <c r="BY72" s="30">
        <f t="shared" si="162"/>
        <v>446.08</v>
      </c>
      <c r="CA72" s="23">
        <v>22.0</v>
      </c>
      <c r="CB72" s="380">
        <f t="shared" si="25"/>
        <v>119.68</v>
      </c>
      <c r="CC72" s="23">
        <v>82.0</v>
      </c>
      <c r="CD72" s="30">
        <f t="shared" si="26"/>
        <v>446.08</v>
      </c>
    </row>
    <row r="73">
      <c r="A73" s="405" t="s">
        <v>983</v>
      </c>
      <c r="B73" s="405" t="s">
        <v>984</v>
      </c>
      <c r="C73" s="382"/>
      <c r="D73" s="382"/>
      <c r="E73" s="383"/>
      <c r="F73" s="384">
        <v>4.2</v>
      </c>
      <c r="G73" s="383"/>
      <c r="H73" s="376"/>
      <c r="I73" s="293"/>
      <c r="J73" s="378"/>
      <c r="K73" s="385"/>
      <c r="L73" s="378"/>
      <c r="M73" s="377"/>
      <c r="N73" s="231"/>
      <c r="O73" s="378"/>
      <c r="P73" s="231"/>
      <c r="Q73" s="378"/>
      <c r="R73" s="377"/>
      <c r="S73" s="231"/>
      <c r="T73" s="378"/>
      <c r="U73" s="231"/>
      <c r="V73" s="378"/>
      <c r="W73" s="377"/>
      <c r="X73" s="231"/>
      <c r="Y73" s="378"/>
      <c r="Z73" s="231"/>
      <c r="AA73" s="30"/>
      <c r="AC73" s="231"/>
      <c r="AD73" s="30"/>
      <c r="AE73" s="231"/>
      <c r="AF73" s="30"/>
      <c r="AH73" s="231"/>
      <c r="AI73" s="30"/>
      <c r="AJ73" s="231"/>
      <c r="AK73" s="30"/>
      <c r="AL73" s="30"/>
      <c r="AM73" s="23"/>
      <c r="AN73" s="30"/>
      <c r="AO73" s="23"/>
      <c r="AP73" s="30"/>
      <c r="AR73" s="231"/>
      <c r="AS73" s="30"/>
      <c r="AT73" s="231"/>
      <c r="AU73" s="30"/>
      <c r="AW73" s="231"/>
      <c r="AX73" s="30"/>
      <c r="AY73" s="231"/>
      <c r="AZ73" s="30"/>
      <c r="BB73" s="231"/>
      <c r="BC73" s="24"/>
      <c r="BD73" s="231"/>
      <c r="BE73" s="30"/>
      <c r="BG73" s="231">
        <v>358.0</v>
      </c>
      <c r="BH73" s="30">
        <f t="shared" si="235"/>
        <v>1503.6</v>
      </c>
      <c r="BI73" s="231">
        <v>98.0</v>
      </c>
      <c r="BJ73" s="30">
        <f t="shared" si="236"/>
        <v>411.6</v>
      </c>
      <c r="BL73" s="379">
        <v>337.0</v>
      </c>
      <c r="BM73" s="30">
        <f t="shared" si="237"/>
        <v>1415.4</v>
      </c>
      <c r="BN73" s="379">
        <v>96.0</v>
      </c>
      <c r="BO73" s="30">
        <f t="shared" si="238"/>
        <v>403.2</v>
      </c>
      <c r="BQ73" s="231">
        <v>333.0</v>
      </c>
      <c r="BR73" s="30">
        <f t="shared" si="159"/>
        <v>1398.6</v>
      </c>
      <c r="BS73" s="231">
        <v>69.0</v>
      </c>
      <c r="BT73" s="30">
        <f t="shared" si="160"/>
        <v>289.8</v>
      </c>
      <c r="BV73" s="231">
        <v>324.0</v>
      </c>
      <c r="BW73" s="30">
        <f t="shared" si="161"/>
        <v>1360.8</v>
      </c>
      <c r="BX73" s="231">
        <v>67.0</v>
      </c>
      <c r="BY73" s="30">
        <f t="shared" si="162"/>
        <v>281.4</v>
      </c>
      <c r="CA73" s="231">
        <v>321.0</v>
      </c>
      <c r="CB73" s="380">
        <f t="shared" si="25"/>
        <v>1348.2</v>
      </c>
      <c r="CC73" s="23">
        <v>61.0</v>
      </c>
      <c r="CD73" s="30">
        <f t="shared" si="26"/>
        <v>256.2</v>
      </c>
    </row>
    <row r="74">
      <c r="A74" s="373" t="s">
        <v>985</v>
      </c>
      <c r="B74" s="373" t="s">
        <v>986</v>
      </c>
      <c r="C74" s="374">
        <v>0.0</v>
      </c>
      <c r="D74" s="374">
        <v>41.0</v>
      </c>
      <c r="E74" s="386">
        <f>SUM(C74:D74)</f>
        <v>41</v>
      </c>
      <c r="F74" s="375">
        <v>8.07</v>
      </c>
      <c r="G74" s="386">
        <f>E74*F74</f>
        <v>330.87</v>
      </c>
      <c r="H74" s="376"/>
      <c r="I74" s="293">
        <v>0.0</v>
      </c>
      <c r="J74" s="378">
        <f>I74*F74</f>
        <v>0</v>
      </c>
      <c r="K74" s="385">
        <v>23.0</v>
      </c>
      <c r="L74" s="378">
        <f>K74*F74</f>
        <v>185.61</v>
      </c>
      <c r="M74" s="377"/>
      <c r="N74" s="231">
        <v>1.0</v>
      </c>
      <c r="O74" s="378">
        <f t="shared" ref="O74:O76" si="267">N74*F74</f>
        <v>8.07</v>
      </c>
      <c r="P74" s="231">
        <v>23.0</v>
      </c>
      <c r="Q74" s="378">
        <f t="shared" ref="Q74:Q76" si="268">SUM(P74*F74)</f>
        <v>185.61</v>
      </c>
      <c r="R74" s="377"/>
      <c r="S74" s="231">
        <v>1.0</v>
      </c>
      <c r="T74" s="378">
        <f t="shared" ref="T74:T82" si="269">S74*F74</f>
        <v>8.07</v>
      </c>
      <c r="U74" s="231">
        <v>15.0</v>
      </c>
      <c r="V74" s="378">
        <f t="shared" ref="V74:V82" si="270">U74*F74</f>
        <v>121.05</v>
      </c>
      <c r="W74" s="377"/>
      <c r="X74" s="231">
        <v>1.0</v>
      </c>
      <c r="Y74" s="378">
        <f t="shared" ref="Y74:Y82" si="271">X74*F74</f>
        <v>8.07</v>
      </c>
      <c r="Z74" s="231">
        <v>15.0</v>
      </c>
      <c r="AA74" s="30">
        <f t="shared" ref="AA74:AA82" si="272">Z74*F74</f>
        <v>121.05</v>
      </c>
      <c r="AC74" s="231">
        <v>1.0</v>
      </c>
      <c r="AD74" s="30">
        <f t="shared" ref="AD74:AD82" si="273">AC74*F74</f>
        <v>8.07</v>
      </c>
      <c r="AE74" s="231">
        <v>13.0</v>
      </c>
      <c r="AF74" s="30">
        <f t="shared" ref="AF74:AF82" si="274">AE74*F74</f>
        <v>104.91</v>
      </c>
      <c r="AH74" s="231">
        <v>4.0</v>
      </c>
      <c r="AI74" s="30">
        <f t="shared" ref="AI74:AI82" si="275">AH74*F74</f>
        <v>32.28</v>
      </c>
      <c r="AJ74" s="231">
        <v>9.0</v>
      </c>
      <c r="AK74" s="30">
        <f t="shared" ref="AK74:AK82" si="276">AJ74*F74</f>
        <v>72.63</v>
      </c>
      <c r="AL74" s="30"/>
      <c r="AM74" s="23">
        <v>4.0</v>
      </c>
      <c r="AN74" s="30">
        <f t="shared" ref="AN74:AN82" si="277">AM74*F74</f>
        <v>32.28</v>
      </c>
      <c r="AO74" s="23">
        <v>8.0</v>
      </c>
      <c r="AP74" s="30">
        <f t="shared" ref="AP74:AP82" si="278">AO74*F74</f>
        <v>64.56</v>
      </c>
      <c r="AR74" s="231">
        <v>4.0</v>
      </c>
      <c r="AS74" s="30">
        <f t="shared" ref="AS74:AS82" si="279">AR74*F74</f>
        <v>32.28</v>
      </c>
      <c r="AT74" s="231">
        <v>8.0</v>
      </c>
      <c r="AU74" s="30">
        <f t="shared" ref="AU74:AU82" si="280">AT74*F74</f>
        <v>64.56</v>
      </c>
      <c r="AW74" s="231">
        <v>4.0</v>
      </c>
      <c r="AX74" s="30">
        <f t="shared" ref="AX74:AX82" si="281">AW74*F74</f>
        <v>32.28</v>
      </c>
      <c r="AY74" s="231">
        <v>8.0</v>
      </c>
      <c r="AZ74" s="30">
        <f t="shared" ref="AZ74:AZ82" si="282">AY74*F74</f>
        <v>64.56</v>
      </c>
      <c r="BB74" s="231">
        <v>4.0</v>
      </c>
      <c r="BC74" s="24">
        <f t="shared" ref="BC74:BC82" si="283">BB74*F74</f>
        <v>32.28</v>
      </c>
      <c r="BD74" s="231">
        <v>7.0</v>
      </c>
      <c r="BE74" s="30">
        <f t="shared" ref="BE74:BE82" si="284">BD74*F74</f>
        <v>56.49</v>
      </c>
      <c r="BG74" s="231">
        <v>4.0</v>
      </c>
      <c r="BH74" s="30">
        <f t="shared" si="235"/>
        <v>32.28</v>
      </c>
      <c r="BI74" s="231">
        <v>7.0</v>
      </c>
      <c r="BJ74" s="30">
        <f t="shared" si="236"/>
        <v>56.49</v>
      </c>
      <c r="BL74" s="379">
        <v>4.0</v>
      </c>
      <c r="BM74" s="30">
        <f t="shared" si="237"/>
        <v>32.28</v>
      </c>
      <c r="BN74" s="379">
        <v>3.0</v>
      </c>
      <c r="BO74" s="30">
        <f t="shared" si="238"/>
        <v>24.21</v>
      </c>
      <c r="BQ74" s="231">
        <v>4.0</v>
      </c>
      <c r="BR74" s="30">
        <f t="shared" si="159"/>
        <v>32.28</v>
      </c>
      <c r="BS74" s="231">
        <v>3.0</v>
      </c>
      <c r="BT74" s="30">
        <f t="shared" si="160"/>
        <v>24.21</v>
      </c>
      <c r="BV74" s="231">
        <v>4.0</v>
      </c>
      <c r="BW74" s="30">
        <f t="shared" si="161"/>
        <v>32.28</v>
      </c>
      <c r="BX74" s="231">
        <v>3.0</v>
      </c>
      <c r="BY74" s="30">
        <f t="shared" si="162"/>
        <v>24.21</v>
      </c>
      <c r="CA74" s="231">
        <v>4.0</v>
      </c>
      <c r="CB74" s="380">
        <f t="shared" si="25"/>
        <v>32.28</v>
      </c>
      <c r="CC74" s="23">
        <v>3.0</v>
      </c>
      <c r="CD74" s="30">
        <f t="shared" si="26"/>
        <v>24.21</v>
      </c>
    </row>
    <row r="75">
      <c r="A75" s="381" t="s">
        <v>717</v>
      </c>
      <c r="B75" s="393" t="s">
        <v>987</v>
      </c>
      <c r="C75" s="382">
        <v>0.0</v>
      </c>
      <c r="D75" s="382">
        <v>0.0</v>
      </c>
      <c r="E75" s="382">
        <v>0.0</v>
      </c>
      <c r="F75" s="384">
        <v>4.064</v>
      </c>
      <c r="G75" s="384">
        <v>0.0</v>
      </c>
      <c r="H75" s="376"/>
      <c r="I75" s="293">
        <v>0.0</v>
      </c>
      <c r="J75" s="399">
        <v>0.0</v>
      </c>
      <c r="K75" s="293">
        <v>0.0</v>
      </c>
      <c r="L75" s="399">
        <v>0.0</v>
      </c>
      <c r="M75" s="377"/>
      <c r="N75" s="231">
        <v>0.0</v>
      </c>
      <c r="O75" s="378">
        <f t="shared" si="267"/>
        <v>0</v>
      </c>
      <c r="P75" s="231">
        <v>0.0</v>
      </c>
      <c r="Q75" s="378">
        <f t="shared" si="268"/>
        <v>0</v>
      </c>
      <c r="R75" s="377"/>
      <c r="S75" s="231">
        <v>9.0</v>
      </c>
      <c r="T75" s="378">
        <f t="shared" si="269"/>
        <v>36.576</v>
      </c>
      <c r="U75" s="231">
        <v>75.0</v>
      </c>
      <c r="V75" s="378">
        <f t="shared" si="270"/>
        <v>304.8</v>
      </c>
      <c r="W75" s="377"/>
      <c r="X75" s="231">
        <v>0.0</v>
      </c>
      <c r="Y75" s="378">
        <f t="shared" si="271"/>
        <v>0</v>
      </c>
      <c r="Z75" s="231">
        <v>62.0</v>
      </c>
      <c r="AA75" s="30">
        <f t="shared" si="272"/>
        <v>251.968</v>
      </c>
      <c r="AC75" s="231">
        <v>0.0</v>
      </c>
      <c r="AD75" s="30">
        <f t="shared" si="273"/>
        <v>0</v>
      </c>
      <c r="AE75" s="231">
        <v>60.0</v>
      </c>
      <c r="AF75" s="30">
        <f t="shared" si="274"/>
        <v>243.84</v>
      </c>
      <c r="AH75" s="231">
        <v>52.0</v>
      </c>
      <c r="AI75" s="30">
        <f t="shared" si="275"/>
        <v>211.328</v>
      </c>
      <c r="AJ75" s="231">
        <v>53.0</v>
      </c>
      <c r="AK75" s="30">
        <f t="shared" si="276"/>
        <v>215.392</v>
      </c>
      <c r="AL75" s="30"/>
      <c r="AM75" s="23">
        <v>50.0</v>
      </c>
      <c r="AN75" s="30">
        <f t="shared" si="277"/>
        <v>203.2</v>
      </c>
      <c r="AO75" s="23">
        <v>50.0</v>
      </c>
      <c r="AP75" s="30">
        <f t="shared" si="278"/>
        <v>203.2</v>
      </c>
      <c r="AR75" s="231">
        <v>49.0</v>
      </c>
      <c r="AS75" s="30">
        <f t="shared" si="279"/>
        <v>199.136</v>
      </c>
      <c r="AT75" s="231">
        <v>48.0</v>
      </c>
      <c r="AU75" s="30">
        <f t="shared" si="280"/>
        <v>195.072</v>
      </c>
      <c r="AW75" s="231">
        <v>49.0</v>
      </c>
      <c r="AX75" s="30">
        <f t="shared" si="281"/>
        <v>199.136</v>
      </c>
      <c r="AY75" s="231">
        <v>45.0</v>
      </c>
      <c r="AZ75" s="30">
        <f t="shared" si="282"/>
        <v>182.88</v>
      </c>
      <c r="BB75" s="231">
        <v>49.0</v>
      </c>
      <c r="BC75" s="24">
        <f t="shared" si="283"/>
        <v>199.136</v>
      </c>
      <c r="BD75" s="231">
        <v>43.0</v>
      </c>
      <c r="BE75" s="30">
        <f t="shared" si="284"/>
        <v>174.752</v>
      </c>
      <c r="BG75" s="231">
        <v>18.0</v>
      </c>
      <c r="BH75" s="30">
        <f t="shared" si="235"/>
        <v>73.152</v>
      </c>
      <c r="BI75" s="231">
        <v>39.0</v>
      </c>
      <c r="BJ75" s="30">
        <f t="shared" si="236"/>
        <v>158.496</v>
      </c>
      <c r="BL75" s="379">
        <v>26.0</v>
      </c>
      <c r="BM75" s="30">
        <f t="shared" si="237"/>
        <v>105.664</v>
      </c>
      <c r="BN75" s="379">
        <v>29.0</v>
      </c>
      <c r="BO75" s="30">
        <f t="shared" si="238"/>
        <v>117.856</v>
      </c>
      <c r="BQ75" s="231">
        <v>26.0</v>
      </c>
      <c r="BR75" s="30">
        <f t="shared" si="159"/>
        <v>105.664</v>
      </c>
      <c r="BS75" s="231">
        <v>21.0</v>
      </c>
      <c r="BT75" s="30">
        <f t="shared" si="160"/>
        <v>85.344</v>
      </c>
      <c r="BV75" s="231">
        <v>32.0</v>
      </c>
      <c r="BW75" s="30">
        <f t="shared" si="161"/>
        <v>130.048</v>
      </c>
      <c r="BX75" s="231">
        <v>10.0</v>
      </c>
      <c r="BY75" s="30">
        <f t="shared" si="162"/>
        <v>40.64</v>
      </c>
      <c r="CA75" s="231">
        <v>31.0</v>
      </c>
      <c r="CB75" s="380">
        <f t="shared" si="25"/>
        <v>125.984</v>
      </c>
      <c r="CC75" s="23">
        <v>8.0</v>
      </c>
      <c r="CD75" s="30">
        <f t="shared" si="26"/>
        <v>32.512</v>
      </c>
    </row>
    <row r="76">
      <c r="A76" s="373" t="s">
        <v>729</v>
      </c>
      <c r="B76" s="397" t="s">
        <v>988</v>
      </c>
      <c r="C76" s="374">
        <v>0.0</v>
      </c>
      <c r="D76" s="374">
        <v>0.0</v>
      </c>
      <c r="E76" s="374">
        <v>0.0</v>
      </c>
      <c r="F76" s="375">
        <v>4.1</v>
      </c>
      <c r="G76" s="375">
        <v>0.0</v>
      </c>
      <c r="H76" s="376"/>
      <c r="I76" s="293">
        <v>0.0</v>
      </c>
      <c r="J76" s="399">
        <v>0.0</v>
      </c>
      <c r="K76" s="293">
        <v>0.0</v>
      </c>
      <c r="L76" s="399">
        <v>0.0</v>
      </c>
      <c r="M76" s="377"/>
      <c r="N76" s="231">
        <v>0.0</v>
      </c>
      <c r="O76" s="378">
        <f t="shared" si="267"/>
        <v>0</v>
      </c>
      <c r="P76" s="231">
        <v>0.0</v>
      </c>
      <c r="Q76" s="378">
        <f t="shared" si="268"/>
        <v>0</v>
      </c>
      <c r="R76" s="377"/>
      <c r="S76" s="231">
        <v>150.0</v>
      </c>
      <c r="T76" s="378">
        <f t="shared" si="269"/>
        <v>615</v>
      </c>
      <c r="U76" s="231">
        <v>0.0</v>
      </c>
      <c r="V76" s="378">
        <f t="shared" si="270"/>
        <v>0</v>
      </c>
      <c r="W76" s="377"/>
      <c r="X76" s="231">
        <v>1.0</v>
      </c>
      <c r="Y76" s="378">
        <f t="shared" si="271"/>
        <v>4.1</v>
      </c>
      <c r="Z76" s="231">
        <v>69.0</v>
      </c>
      <c r="AA76" s="30">
        <f t="shared" si="272"/>
        <v>282.9</v>
      </c>
      <c r="AC76" s="231">
        <v>0.0</v>
      </c>
      <c r="AD76" s="30">
        <f t="shared" si="273"/>
        <v>0</v>
      </c>
      <c r="AE76" s="231">
        <v>67.0</v>
      </c>
      <c r="AF76" s="30">
        <f t="shared" si="274"/>
        <v>274.7</v>
      </c>
      <c r="AH76" s="231">
        <v>0.0</v>
      </c>
      <c r="AI76" s="30">
        <f t="shared" si="275"/>
        <v>0</v>
      </c>
      <c r="AJ76" s="231">
        <v>60.0</v>
      </c>
      <c r="AK76" s="30">
        <f t="shared" si="276"/>
        <v>246</v>
      </c>
      <c r="AL76" s="30"/>
      <c r="AM76" s="23">
        <v>0.0</v>
      </c>
      <c r="AN76" s="30">
        <f t="shared" si="277"/>
        <v>0</v>
      </c>
      <c r="AO76" s="23">
        <v>59.0</v>
      </c>
      <c r="AP76" s="30">
        <f t="shared" si="278"/>
        <v>241.9</v>
      </c>
      <c r="AR76" s="231">
        <v>0.0</v>
      </c>
      <c r="AS76" s="30">
        <f t="shared" si="279"/>
        <v>0</v>
      </c>
      <c r="AT76" s="231">
        <v>58.0</v>
      </c>
      <c r="AU76" s="30">
        <f t="shared" si="280"/>
        <v>237.8</v>
      </c>
      <c r="AW76" s="231">
        <v>0.0</v>
      </c>
      <c r="AX76" s="30">
        <f t="shared" si="281"/>
        <v>0</v>
      </c>
      <c r="AY76" s="231">
        <v>56.0</v>
      </c>
      <c r="AZ76" s="30">
        <f t="shared" si="282"/>
        <v>229.6</v>
      </c>
      <c r="BB76" s="231">
        <v>0.0</v>
      </c>
      <c r="BC76" s="24">
        <f t="shared" si="283"/>
        <v>0</v>
      </c>
      <c r="BD76" s="231">
        <v>55.0</v>
      </c>
      <c r="BE76" s="30">
        <f t="shared" si="284"/>
        <v>225.5</v>
      </c>
      <c r="BG76" s="231">
        <v>0.0</v>
      </c>
      <c r="BH76" s="30">
        <f t="shared" si="235"/>
        <v>0</v>
      </c>
      <c r="BI76" s="231">
        <v>54.0</v>
      </c>
      <c r="BJ76" s="30">
        <f t="shared" si="236"/>
        <v>221.4</v>
      </c>
      <c r="BL76" s="379">
        <v>12.0</v>
      </c>
      <c r="BM76" s="30">
        <f t="shared" si="237"/>
        <v>49.2</v>
      </c>
      <c r="BN76" s="379">
        <v>54.0</v>
      </c>
      <c r="BO76" s="30">
        <f t="shared" si="238"/>
        <v>221.4</v>
      </c>
      <c r="BQ76" s="231">
        <v>11.0</v>
      </c>
      <c r="BR76" s="30">
        <f t="shared" si="159"/>
        <v>45.1</v>
      </c>
      <c r="BS76" s="231">
        <v>49.0</v>
      </c>
      <c r="BT76" s="30">
        <f t="shared" si="160"/>
        <v>200.9</v>
      </c>
      <c r="BV76" s="231">
        <v>11.0</v>
      </c>
      <c r="BW76" s="30">
        <f t="shared" si="161"/>
        <v>45.1</v>
      </c>
      <c r="BX76" s="231">
        <v>48.0</v>
      </c>
      <c r="BY76" s="30">
        <f t="shared" si="162"/>
        <v>196.8</v>
      </c>
      <c r="CA76" s="231">
        <v>11.0</v>
      </c>
      <c r="CB76" s="380">
        <f t="shared" si="25"/>
        <v>45.1</v>
      </c>
      <c r="CC76" s="23">
        <v>48.0</v>
      </c>
      <c r="CD76" s="30">
        <f t="shared" si="26"/>
        <v>196.8</v>
      </c>
    </row>
    <row r="77">
      <c r="A77" s="394" t="s">
        <v>989</v>
      </c>
      <c r="B77" s="394" t="s">
        <v>990</v>
      </c>
      <c r="C77" s="382">
        <v>0.0</v>
      </c>
      <c r="D77" s="382">
        <v>0.0</v>
      </c>
      <c r="E77" s="384">
        <v>0.0</v>
      </c>
      <c r="F77" s="384">
        <v>4.161</v>
      </c>
      <c r="G77" s="384">
        <v>0.0</v>
      </c>
      <c r="H77" s="376"/>
      <c r="I77" s="293">
        <v>0.0</v>
      </c>
      <c r="J77" s="399">
        <v>0.0</v>
      </c>
      <c r="K77" s="385">
        <v>0.0</v>
      </c>
      <c r="L77" s="399">
        <v>0.0</v>
      </c>
      <c r="M77" s="377"/>
      <c r="N77" s="293">
        <v>0.0</v>
      </c>
      <c r="O77" s="399">
        <v>0.0</v>
      </c>
      <c r="P77" s="385">
        <v>0.0</v>
      </c>
      <c r="Q77" s="399">
        <v>0.0</v>
      </c>
      <c r="R77" s="377"/>
      <c r="S77" s="293">
        <v>0.0</v>
      </c>
      <c r="T77" s="378">
        <f t="shared" si="269"/>
        <v>0</v>
      </c>
      <c r="U77" s="385">
        <v>0.0</v>
      </c>
      <c r="V77" s="378">
        <f t="shared" si="270"/>
        <v>0</v>
      </c>
      <c r="W77" s="377"/>
      <c r="X77" s="293">
        <v>500.0</v>
      </c>
      <c r="Y77" s="378">
        <f t="shared" si="271"/>
        <v>2080.5</v>
      </c>
      <c r="Z77" s="293">
        <v>0.0</v>
      </c>
      <c r="AA77" s="30">
        <f t="shared" si="272"/>
        <v>0</v>
      </c>
      <c r="AC77" s="231">
        <v>148.0</v>
      </c>
      <c r="AD77" s="30">
        <f t="shared" si="273"/>
        <v>615.828</v>
      </c>
      <c r="AE77" s="231">
        <v>200.0</v>
      </c>
      <c r="AF77" s="30">
        <f t="shared" si="274"/>
        <v>832.2</v>
      </c>
      <c r="AH77" s="231">
        <v>370.0</v>
      </c>
      <c r="AI77" s="30">
        <f t="shared" si="275"/>
        <v>1539.57</v>
      </c>
      <c r="AJ77" s="231">
        <v>159.0</v>
      </c>
      <c r="AK77" s="30">
        <f t="shared" si="276"/>
        <v>661.599</v>
      </c>
      <c r="AL77" s="30"/>
      <c r="AM77" s="23">
        <v>360.0</v>
      </c>
      <c r="AN77" s="30">
        <f t="shared" si="277"/>
        <v>1497.96</v>
      </c>
      <c r="AO77" s="23">
        <v>153.0</v>
      </c>
      <c r="AP77" s="30">
        <f t="shared" si="278"/>
        <v>636.633</v>
      </c>
      <c r="AR77" s="231">
        <v>356.0</v>
      </c>
      <c r="AS77" s="30">
        <f t="shared" si="279"/>
        <v>1481.316</v>
      </c>
      <c r="AT77" s="231">
        <v>148.0</v>
      </c>
      <c r="AU77" s="30">
        <f t="shared" si="280"/>
        <v>615.828</v>
      </c>
      <c r="AW77" s="231">
        <v>335.0</v>
      </c>
      <c r="AX77" s="30">
        <f t="shared" si="281"/>
        <v>1393.935</v>
      </c>
      <c r="AY77" s="231">
        <v>148.0</v>
      </c>
      <c r="AZ77" s="30">
        <f t="shared" si="282"/>
        <v>615.828</v>
      </c>
      <c r="BB77" s="231">
        <v>324.0</v>
      </c>
      <c r="BC77" s="24">
        <f t="shared" si="283"/>
        <v>1348.164</v>
      </c>
      <c r="BD77" s="231">
        <v>146.0</v>
      </c>
      <c r="BE77" s="30">
        <f t="shared" si="284"/>
        <v>607.506</v>
      </c>
      <c r="BG77" s="231">
        <v>318.0</v>
      </c>
      <c r="BH77" s="30">
        <f t="shared" si="235"/>
        <v>1323.198</v>
      </c>
      <c r="BI77" s="231">
        <v>147.0</v>
      </c>
      <c r="BJ77" s="30">
        <f t="shared" si="236"/>
        <v>611.667</v>
      </c>
      <c r="BL77" s="379">
        <v>362.0</v>
      </c>
      <c r="BM77" s="30">
        <f t="shared" si="237"/>
        <v>1506.282</v>
      </c>
      <c r="BN77" s="379">
        <v>97.0</v>
      </c>
      <c r="BO77" s="30">
        <f t="shared" si="238"/>
        <v>403.617</v>
      </c>
      <c r="BQ77" s="231">
        <v>362.0</v>
      </c>
      <c r="BR77" s="30">
        <f t="shared" si="159"/>
        <v>1506.282</v>
      </c>
      <c r="BS77" s="231">
        <v>82.0</v>
      </c>
      <c r="BT77" s="30">
        <f t="shared" si="160"/>
        <v>341.202</v>
      </c>
      <c r="BV77" s="231">
        <v>362.0</v>
      </c>
      <c r="BW77" s="30">
        <f t="shared" si="161"/>
        <v>1506.282</v>
      </c>
      <c r="BX77" s="231">
        <v>76.0</v>
      </c>
      <c r="BY77" s="30">
        <f t="shared" si="162"/>
        <v>316.236</v>
      </c>
      <c r="CA77" s="231">
        <v>362.0</v>
      </c>
      <c r="CB77" s="380">
        <f t="shared" si="25"/>
        <v>1506.282</v>
      </c>
      <c r="CC77" s="23">
        <v>75.0</v>
      </c>
      <c r="CD77" s="30">
        <f t="shared" si="26"/>
        <v>312.075</v>
      </c>
    </row>
    <row r="78">
      <c r="A78" s="373" t="s">
        <v>991</v>
      </c>
      <c r="B78" s="373" t="s">
        <v>992</v>
      </c>
      <c r="C78" s="374">
        <v>5.0</v>
      </c>
      <c r="D78" s="374">
        <v>37.0</v>
      </c>
      <c r="E78" s="386">
        <f>SUM(C78:D78)</f>
        <v>42</v>
      </c>
      <c r="F78" s="375">
        <v>1.78</v>
      </c>
      <c r="G78" s="386">
        <f>E78*F78</f>
        <v>74.76</v>
      </c>
      <c r="H78" s="376"/>
      <c r="I78" s="293">
        <v>3.0</v>
      </c>
      <c r="J78" s="378">
        <f>I78*F78</f>
        <v>5.34</v>
      </c>
      <c r="K78" s="385">
        <v>35.0</v>
      </c>
      <c r="L78" s="378">
        <f>K78*F78</f>
        <v>62.3</v>
      </c>
      <c r="M78" s="377"/>
      <c r="N78" s="231">
        <v>3.0</v>
      </c>
      <c r="O78" s="378">
        <f>N78*F78</f>
        <v>5.34</v>
      </c>
      <c r="P78" s="231">
        <v>36.0</v>
      </c>
      <c r="Q78" s="378">
        <f>SUM(P78*F78)</f>
        <v>64.08</v>
      </c>
      <c r="R78" s="377"/>
      <c r="S78" s="231">
        <v>3.0</v>
      </c>
      <c r="T78" s="378">
        <f t="shared" si="269"/>
        <v>5.34</v>
      </c>
      <c r="U78" s="231">
        <v>35.0</v>
      </c>
      <c r="V78" s="378">
        <f t="shared" si="270"/>
        <v>62.3</v>
      </c>
      <c r="W78" s="377"/>
      <c r="X78" s="231">
        <v>3.0</v>
      </c>
      <c r="Y78" s="378">
        <f t="shared" si="271"/>
        <v>5.34</v>
      </c>
      <c r="Z78" s="231">
        <v>35.0</v>
      </c>
      <c r="AA78" s="30">
        <f t="shared" si="272"/>
        <v>62.3</v>
      </c>
      <c r="AC78" s="231">
        <v>3.0</v>
      </c>
      <c r="AD78" s="30">
        <f t="shared" si="273"/>
        <v>5.34</v>
      </c>
      <c r="AE78" s="231">
        <v>35.0</v>
      </c>
      <c r="AF78" s="30">
        <f t="shared" si="274"/>
        <v>62.3</v>
      </c>
      <c r="AH78" s="231">
        <v>9.0</v>
      </c>
      <c r="AI78" s="30">
        <f t="shared" si="275"/>
        <v>16.02</v>
      </c>
      <c r="AJ78" s="231">
        <v>29.0</v>
      </c>
      <c r="AK78" s="30">
        <f t="shared" si="276"/>
        <v>51.62</v>
      </c>
      <c r="AL78" s="30"/>
      <c r="AM78" s="23">
        <v>8.0</v>
      </c>
      <c r="AN78" s="30">
        <f t="shared" si="277"/>
        <v>14.24</v>
      </c>
      <c r="AO78" s="23">
        <v>29.0</v>
      </c>
      <c r="AP78" s="30">
        <f t="shared" si="278"/>
        <v>51.62</v>
      </c>
      <c r="AR78" s="231">
        <v>5.0</v>
      </c>
      <c r="AS78" s="30">
        <f t="shared" si="279"/>
        <v>8.9</v>
      </c>
      <c r="AT78" s="231">
        <v>29.0</v>
      </c>
      <c r="AU78" s="30">
        <f t="shared" si="280"/>
        <v>51.62</v>
      </c>
      <c r="AW78" s="231">
        <v>26.0</v>
      </c>
      <c r="AX78" s="30">
        <f t="shared" si="281"/>
        <v>46.28</v>
      </c>
      <c r="AY78" s="231">
        <v>6.0</v>
      </c>
      <c r="AZ78" s="30">
        <f t="shared" si="282"/>
        <v>10.68</v>
      </c>
      <c r="BB78" s="231">
        <v>23.0</v>
      </c>
      <c r="BC78" s="24">
        <f t="shared" si="283"/>
        <v>40.94</v>
      </c>
      <c r="BD78" s="231">
        <v>6.0</v>
      </c>
      <c r="BE78" s="30">
        <f t="shared" si="284"/>
        <v>10.68</v>
      </c>
      <c r="BG78" s="231">
        <v>23.0</v>
      </c>
      <c r="BH78" s="30">
        <f t="shared" si="235"/>
        <v>40.94</v>
      </c>
      <c r="BI78" s="231">
        <v>4.0</v>
      </c>
      <c r="BJ78" s="30">
        <f t="shared" si="236"/>
        <v>7.12</v>
      </c>
      <c r="BL78" s="379">
        <v>23.0</v>
      </c>
      <c r="BM78" s="30">
        <f t="shared" si="237"/>
        <v>40.94</v>
      </c>
      <c r="BN78" s="379">
        <v>3.0</v>
      </c>
      <c r="BO78" s="30">
        <f t="shared" si="238"/>
        <v>5.34</v>
      </c>
      <c r="BQ78" s="231">
        <v>0.0</v>
      </c>
      <c r="BR78" s="30">
        <f t="shared" si="159"/>
        <v>0</v>
      </c>
      <c r="BS78" s="231">
        <v>2.0</v>
      </c>
      <c r="BT78" s="30">
        <f t="shared" si="160"/>
        <v>3.56</v>
      </c>
      <c r="BV78" s="231">
        <v>0.0</v>
      </c>
      <c r="BW78" s="30">
        <f t="shared" si="161"/>
        <v>0</v>
      </c>
      <c r="BX78" s="231">
        <v>2.0</v>
      </c>
      <c r="BY78" s="30">
        <f t="shared" si="162"/>
        <v>3.56</v>
      </c>
      <c r="CA78" s="231">
        <v>0.0</v>
      </c>
      <c r="CB78" s="380">
        <f t="shared" si="25"/>
        <v>0</v>
      </c>
      <c r="CC78" s="23">
        <v>2.0</v>
      </c>
      <c r="CD78" s="30">
        <f t="shared" si="26"/>
        <v>3.56</v>
      </c>
    </row>
    <row r="79">
      <c r="A79" s="405" t="s">
        <v>993</v>
      </c>
      <c r="B79" s="405" t="s">
        <v>994</v>
      </c>
      <c r="C79" s="382">
        <v>0.0</v>
      </c>
      <c r="D79" s="382">
        <v>0.0</v>
      </c>
      <c r="E79" s="382">
        <v>0.0</v>
      </c>
      <c r="F79" s="382">
        <v>10.57</v>
      </c>
      <c r="G79" s="382">
        <v>0.0</v>
      </c>
      <c r="H79" s="376"/>
      <c r="I79" s="353">
        <v>0.0</v>
      </c>
      <c r="J79" s="353">
        <v>0.0</v>
      </c>
      <c r="K79" s="353">
        <v>0.0</v>
      </c>
      <c r="L79" s="353">
        <v>0.0</v>
      </c>
      <c r="M79" s="377"/>
      <c r="N79" s="353">
        <v>0.0</v>
      </c>
      <c r="O79" s="353">
        <v>0.0</v>
      </c>
      <c r="P79" s="353">
        <v>0.0</v>
      </c>
      <c r="Q79" s="353">
        <v>0.0</v>
      </c>
      <c r="R79" s="377"/>
      <c r="S79" s="353">
        <v>0.0</v>
      </c>
      <c r="T79" s="378">
        <f t="shared" si="269"/>
        <v>0</v>
      </c>
      <c r="U79" s="353">
        <v>0.0</v>
      </c>
      <c r="V79" s="378">
        <f t="shared" si="270"/>
        <v>0</v>
      </c>
      <c r="W79" s="377"/>
      <c r="X79" s="231">
        <v>0.0</v>
      </c>
      <c r="Y79" s="378">
        <f t="shared" si="271"/>
        <v>0</v>
      </c>
      <c r="Z79" s="231">
        <v>0.0</v>
      </c>
      <c r="AA79" s="30">
        <f t="shared" si="272"/>
        <v>0</v>
      </c>
      <c r="AC79" s="231">
        <v>59.0</v>
      </c>
      <c r="AD79" s="30">
        <f t="shared" si="273"/>
        <v>623.63</v>
      </c>
      <c r="AE79" s="231">
        <v>0.0</v>
      </c>
      <c r="AF79" s="30">
        <f t="shared" si="274"/>
        <v>0</v>
      </c>
      <c r="AH79" s="231">
        <v>6.0</v>
      </c>
      <c r="AI79" s="30">
        <f t="shared" si="275"/>
        <v>63.42</v>
      </c>
      <c r="AJ79" s="231">
        <v>0.0</v>
      </c>
      <c r="AK79" s="30">
        <f t="shared" si="276"/>
        <v>0</v>
      </c>
      <c r="AL79" s="30"/>
      <c r="AM79" s="23">
        <v>4.0</v>
      </c>
      <c r="AN79" s="30">
        <f t="shared" si="277"/>
        <v>42.28</v>
      </c>
      <c r="AO79" s="23">
        <v>0.0</v>
      </c>
      <c r="AP79" s="30">
        <f t="shared" si="278"/>
        <v>0</v>
      </c>
      <c r="AR79" s="231">
        <v>0.0</v>
      </c>
      <c r="AS79" s="30">
        <f t="shared" si="279"/>
        <v>0</v>
      </c>
      <c r="AT79" s="231">
        <v>0.0</v>
      </c>
      <c r="AU79" s="30">
        <f t="shared" si="280"/>
        <v>0</v>
      </c>
      <c r="AW79" s="231">
        <v>16.0</v>
      </c>
      <c r="AX79" s="30">
        <f t="shared" si="281"/>
        <v>169.12</v>
      </c>
      <c r="AY79" s="231">
        <v>0.0</v>
      </c>
      <c r="AZ79" s="30">
        <f t="shared" si="282"/>
        <v>0</v>
      </c>
      <c r="BB79" s="231">
        <v>16.0</v>
      </c>
      <c r="BC79" s="24">
        <f t="shared" si="283"/>
        <v>169.12</v>
      </c>
      <c r="BD79" s="231">
        <v>0.0</v>
      </c>
      <c r="BE79" s="30">
        <f t="shared" si="284"/>
        <v>0</v>
      </c>
      <c r="BG79" s="231">
        <v>0.0</v>
      </c>
      <c r="BH79" s="30">
        <f t="shared" si="235"/>
        <v>0</v>
      </c>
      <c r="BI79" s="231">
        <v>0.0</v>
      </c>
      <c r="BJ79" s="30">
        <f t="shared" si="236"/>
        <v>0</v>
      </c>
      <c r="BL79" s="23">
        <v>0.0</v>
      </c>
      <c r="BM79" s="30">
        <f t="shared" si="237"/>
        <v>0</v>
      </c>
      <c r="BN79" s="23">
        <v>0.0</v>
      </c>
      <c r="BO79" s="30">
        <f t="shared" si="238"/>
        <v>0</v>
      </c>
      <c r="BQ79" s="23">
        <v>0.0</v>
      </c>
      <c r="BR79" s="30">
        <f t="shared" si="159"/>
        <v>0</v>
      </c>
      <c r="BS79" s="23">
        <v>0.0</v>
      </c>
      <c r="BT79" s="30">
        <f t="shared" si="160"/>
        <v>0</v>
      </c>
      <c r="BV79" s="23">
        <v>0.0</v>
      </c>
      <c r="BW79" s="30">
        <f t="shared" si="161"/>
        <v>0</v>
      </c>
      <c r="BX79" s="23">
        <v>0.0</v>
      </c>
      <c r="BY79" s="30">
        <f t="shared" si="162"/>
        <v>0</v>
      </c>
      <c r="CA79" s="23">
        <v>0.0</v>
      </c>
      <c r="CB79" s="380">
        <f t="shared" si="25"/>
        <v>0</v>
      </c>
      <c r="CC79" s="23">
        <v>0.0</v>
      </c>
      <c r="CD79" s="30">
        <f t="shared" si="26"/>
        <v>0</v>
      </c>
    </row>
    <row r="80">
      <c r="C80" s="374">
        <v>0.0</v>
      </c>
      <c r="D80" s="374">
        <v>0.0</v>
      </c>
      <c r="E80" s="374">
        <v>0.0</v>
      </c>
      <c r="F80" s="374">
        <v>10.57</v>
      </c>
      <c r="G80" s="374">
        <v>0.0</v>
      </c>
      <c r="H80" s="376"/>
      <c r="I80" s="353">
        <v>0.0</v>
      </c>
      <c r="J80" s="353">
        <v>0.0</v>
      </c>
      <c r="K80" s="353">
        <v>0.0</v>
      </c>
      <c r="L80" s="353">
        <v>0.0</v>
      </c>
      <c r="M80" s="377"/>
      <c r="N80" s="353">
        <v>0.0</v>
      </c>
      <c r="O80" s="353">
        <v>0.0</v>
      </c>
      <c r="P80" s="353">
        <v>0.0</v>
      </c>
      <c r="Q80" s="353">
        <v>0.0</v>
      </c>
      <c r="R80" s="377"/>
      <c r="S80" s="353">
        <v>0.0</v>
      </c>
      <c r="T80" s="378">
        <f t="shared" si="269"/>
        <v>0</v>
      </c>
      <c r="U80" s="353">
        <v>0.0</v>
      </c>
      <c r="V80" s="378">
        <f t="shared" si="270"/>
        <v>0</v>
      </c>
      <c r="W80" s="377"/>
      <c r="X80" s="231">
        <v>0.0</v>
      </c>
      <c r="Y80" s="378">
        <f t="shared" si="271"/>
        <v>0</v>
      </c>
      <c r="Z80" s="231">
        <v>0.0</v>
      </c>
      <c r="AA80" s="30">
        <f t="shared" si="272"/>
        <v>0</v>
      </c>
      <c r="AC80" s="231">
        <v>20.0</v>
      </c>
      <c r="AD80" s="30">
        <f t="shared" si="273"/>
        <v>211.4</v>
      </c>
      <c r="AE80" s="231">
        <v>0.0</v>
      </c>
      <c r="AF80" s="30">
        <f t="shared" si="274"/>
        <v>0</v>
      </c>
      <c r="AH80" s="23">
        <v>0.0</v>
      </c>
      <c r="AI80" s="30">
        <f t="shared" si="275"/>
        <v>0</v>
      </c>
      <c r="AJ80" s="23">
        <v>0.0</v>
      </c>
      <c r="AK80" s="30">
        <f t="shared" si="276"/>
        <v>0</v>
      </c>
      <c r="AL80" s="30"/>
      <c r="AM80" s="23">
        <v>0.0</v>
      </c>
      <c r="AN80" s="30">
        <f t="shared" si="277"/>
        <v>0</v>
      </c>
      <c r="AO80" s="23">
        <v>0.0</v>
      </c>
      <c r="AP80" s="30">
        <f t="shared" si="278"/>
        <v>0</v>
      </c>
      <c r="AR80" s="231">
        <v>0.0</v>
      </c>
      <c r="AS80" s="30">
        <f t="shared" si="279"/>
        <v>0</v>
      </c>
      <c r="AT80" s="231">
        <v>0.0</v>
      </c>
      <c r="AU80" s="30">
        <f t="shared" si="280"/>
        <v>0</v>
      </c>
      <c r="AW80" s="231">
        <v>0.0</v>
      </c>
      <c r="AX80" s="30">
        <f t="shared" si="281"/>
        <v>0</v>
      </c>
      <c r="AY80" s="231">
        <v>0.0</v>
      </c>
      <c r="AZ80" s="30">
        <f t="shared" si="282"/>
        <v>0</v>
      </c>
      <c r="BB80" s="231">
        <v>0.0</v>
      </c>
      <c r="BC80" s="24">
        <f t="shared" si="283"/>
        <v>0</v>
      </c>
      <c r="BD80" s="231">
        <v>0.0</v>
      </c>
      <c r="BE80" s="30">
        <f t="shared" si="284"/>
        <v>0</v>
      </c>
      <c r="BG80" s="231">
        <v>0.0</v>
      </c>
      <c r="BH80" s="30">
        <f t="shared" si="235"/>
        <v>0</v>
      </c>
      <c r="BI80" s="231">
        <v>0.0</v>
      </c>
      <c r="BJ80" s="30">
        <f t="shared" si="236"/>
        <v>0</v>
      </c>
      <c r="BL80" s="23">
        <v>0.0</v>
      </c>
      <c r="BM80" s="30">
        <f t="shared" si="237"/>
        <v>0</v>
      </c>
      <c r="BN80" s="23">
        <v>0.0</v>
      </c>
      <c r="BO80" s="30">
        <f t="shared" si="238"/>
        <v>0</v>
      </c>
      <c r="BQ80" s="23">
        <v>0.0</v>
      </c>
      <c r="BR80" s="30">
        <f t="shared" si="159"/>
        <v>0</v>
      </c>
      <c r="BS80" s="23">
        <v>0.0</v>
      </c>
      <c r="BT80" s="30">
        <f t="shared" si="160"/>
        <v>0</v>
      </c>
      <c r="BV80" s="23">
        <v>0.0</v>
      </c>
      <c r="BW80" s="30">
        <f t="shared" si="161"/>
        <v>0</v>
      </c>
      <c r="BX80" s="23">
        <v>0.0</v>
      </c>
      <c r="BY80" s="30">
        <f t="shared" si="162"/>
        <v>0</v>
      </c>
      <c r="CA80" s="23">
        <v>0.0</v>
      </c>
      <c r="CB80" s="380">
        <f t="shared" si="25"/>
        <v>0</v>
      </c>
      <c r="CC80" s="23">
        <v>0.0</v>
      </c>
      <c r="CD80" s="30">
        <f t="shared" si="26"/>
        <v>0</v>
      </c>
    </row>
    <row r="81">
      <c r="B81" s="405" t="s">
        <v>995</v>
      </c>
      <c r="C81" s="382">
        <v>0.0</v>
      </c>
      <c r="D81" s="382">
        <v>0.0</v>
      </c>
      <c r="E81" s="382">
        <v>0.0</v>
      </c>
      <c r="F81" s="382">
        <v>9.94</v>
      </c>
      <c r="G81" s="382">
        <v>0.0</v>
      </c>
      <c r="H81" s="376"/>
      <c r="I81" s="353">
        <v>0.0</v>
      </c>
      <c r="J81" s="353">
        <v>0.0</v>
      </c>
      <c r="K81" s="353">
        <v>0.0</v>
      </c>
      <c r="L81" s="353">
        <v>0.0</v>
      </c>
      <c r="M81" s="377"/>
      <c r="N81" s="353">
        <v>0.0</v>
      </c>
      <c r="O81" s="353">
        <v>0.0</v>
      </c>
      <c r="P81" s="353">
        <v>0.0</v>
      </c>
      <c r="Q81" s="353">
        <v>0.0</v>
      </c>
      <c r="R81" s="377"/>
      <c r="S81" s="353">
        <v>0.0</v>
      </c>
      <c r="T81" s="378">
        <f t="shared" si="269"/>
        <v>0</v>
      </c>
      <c r="U81" s="353">
        <v>0.0</v>
      </c>
      <c r="V81" s="378">
        <f t="shared" si="270"/>
        <v>0</v>
      </c>
      <c r="W81" s="377"/>
      <c r="X81" s="231">
        <v>0.0</v>
      </c>
      <c r="Y81" s="378">
        <f t="shared" si="271"/>
        <v>0</v>
      </c>
      <c r="Z81" s="231">
        <v>0.0</v>
      </c>
      <c r="AA81" s="30">
        <f t="shared" si="272"/>
        <v>0</v>
      </c>
      <c r="AC81" s="231">
        <v>81.0</v>
      </c>
      <c r="AD81" s="30">
        <f t="shared" si="273"/>
        <v>805.14</v>
      </c>
      <c r="AE81" s="231">
        <v>75.0</v>
      </c>
      <c r="AF81" s="30">
        <f t="shared" si="274"/>
        <v>745.5</v>
      </c>
      <c r="AH81" s="231">
        <v>24.0</v>
      </c>
      <c r="AI81" s="30">
        <f t="shared" si="275"/>
        <v>238.56</v>
      </c>
      <c r="AJ81" s="231">
        <v>72.0</v>
      </c>
      <c r="AK81" s="30">
        <f t="shared" si="276"/>
        <v>715.68</v>
      </c>
      <c r="AL81" s="30"/>
      <c r="AM81" s="23">
        <v>2.0</v>
      </c>
      <c r="AN81" s="30">
        <f t="shared" si="277"/>
        <v>19.88</v>
      </c>
      <c r="AO81" s="23">
        <v>79.0</v>
      </c>
      <c r="AP81" s="30">
        <f t="shared" si="278"/>
        <v>785.26</v>
      </c>
      <c r="AR81" s="231">
        <v>0.0</v>
      </c>
      <c r="AS81" s="30">
        <f t="shared" si="279"/>
        <v>0</v>
      </c>
      <c r="AT81" s="231">
        <v>74.0</v>
      </c>
      <c r="AU81" s="30">
        <f t="shared" si="280"/>
        <v>735.56</v>
      </c>
      <c r="AW81" s="231">
        <v>0.0</v>
      </c>
      <c r="AX81" s="30">
        <f t="shared" si="281"/>
        <v>0</v>
      </c>
      <c r="AY81" s="231">
        <v>72.0</v>
      </c>
      <c r="AZ81" s="30">
        <f t="shared" si="282"/>
        <v>715.68</v>
      </c>
      <c r="BB81" s="231">
        <v>0.0</v>
      </c>
      <c r="BC81" s="24">
        <f t="shared" si="283"/>
        <v>0</v>
      </c>
      <c r="BD81" s="231">
        <v>68.0</v>
      </c>
      <c r="BE81" s="30">
        <f t="shared" si="284"/>
        <v>675.92</v>
      </c>
      <c r="BG81" s="231">
        <v>0.0</v>
      </c>
      <c r="BH81" s="30">
        <f t="shared" si="235"/>
        <v>0</v>
      </c>
      <c r="BI81" s="231">
        <v>63.0</v>
      </c>
      <c r="BJ81" s="30">
        <f t="shared" si="236"/>
        <v>626.22</v>
      </c>
      <c r="BL81" s="379">
        <v>15.0</v>
      </c>
      <c r="BM81" s="30">
        <f t="shared" si="237"/>
        <v>149.1</v>
      </c>
      <c r="BN81" s="379">
        <v>42.0</v>
      </c>
      <c r="BO81" s="30">
        <f t="shared" si="238"/>
        <v>417.48</v>
      </c>
      <c r="BQ81" s="231">
        <v>15.0</v>
      </c>
      <c r="BR81" s="30">
        <f t="shared" si="159"/>
        <v>149.1</v>
      </c>
      <c r="BS81" s="231">
        <v>38.0</v>
      </c>
      <c r="BT81" s="30">
        <f t="shared" si="160"/>
        <v>377.72</v>
      </c>
      <c r="BV81" s="23">
        <v>15.0</v>
      </c>
      <c r="BW81" s="30">
        <f t="shared" si="161"/>
        <v>149.1</v>
      </c>
      <c r="BX81" s="23">
        <v>34.0</v>
      </c>
      <c r="BY81" s="30">
        <f t="shared" si="162"/>
        <v>337.96</v>
      </c>
      <c r="CA81" s="23">
        <v>12.0</v>
      </c>
      <c r="CB81" s="380">
        <f t="shared" si="25"/>
        <v>119.28</v>
      </c>
      <c r="CC81" s="23">
        <v>30.0</v>
      </c>
      <c r="CD81" s="30">
        <f t="shared" si="26"/>
        <v>298.2</v>
      </c>
    </row>
    <row r="82">
      <c r="C82" s="374">
        <v>0.0</v>
      </c>
      <c r="D82" s="374">
        <v>0.0</v>
      </c>
      <c r="E82" s="374">
        <v>0.0</v>
      </c>
      <c r="F82" s="374">
        <v>9.94</v>
      </c>
      <c r="G82" s="374">
        <v>0.0</v>
      </c>
      <c r="H82" s="376"/>
      <c r="I82" s="353">
        <v>0.0</v>
      </c>
      <c r="J82" s="353">
        <v>0.0</v>
      </c>
      <c r="K82" s="353">
        <v>0.0</v>
      </c>
      <c r="L82" s="353">
        <v>0.0</v>
      </c>
      <c r="M82" s="377"/>
      <c r="N82" s="353">
        <v>0.0</v>
      </c>
      <c r="O82" s="353">
        <v>0.0</v>
      </c>
      <c r="P82" s="353">
        <v>0.0</v>
      </c>
      <c r="Q82" s="353">
        <v>0.0</v>
      </c>
      <c r="R82" s="377"/>
      <c r="S82" s="353">
        <v>0.0</v>
      </c>
      <c r="T82" s="378">
        <f t="shared" si="269"/>
        <v>0</v>
      </c>
      <c r="U82" s="353">
        <v>0.0</v>
      </c>
      <c r="V82" s="378">
        <f t="shared" si="270"/>
        <v>0</v>
      </c>
      <c r="W82" s="377"/>
      <c r="X82" s="231">
        <v>200.0</v>
      </c>
      <c r="Y82" s="378">
        <f t="shared" si="271"/>
        <v>1988</v>
      </c>
      <c r="Z82" s="231">
        <v>0.0</v>
      </c>
      <c r="AA82" s="30">
        <f t="shared" si="272"/>
        <v>0</v>
      </c>
      <c r="AC82" s="231">
        <v>6.0</v>
      </c>
      <c r="AD82" s="30">
        <f t="shared" si="273"/>
        <v>59.64</v>
      </c>
      <c r="AE82" s="231">
        <v>75.0</v>
      </c>
      <c r="AF82" s="30">
        <f t="shared" si="274"/>
        <v>745.5</v>
      </c>
      <c r="AH82" s="231">
        <v>2.0</v>
      </c>
      <c r="AI82" s="30">
        <f t="shared" si="275"/>
        <v>19.88</v>
      </c>
      <c r="AJ82" s="231">
        <v>67.0</v>
      </c>
      <c r="AK82" s="30">
        <f t="shared" si="276"/>
        <v>665.98</v>
      </c>
      <c r="AL82" s="30"/>
      <c r="AM82" s="23">
        <v>0.0</v>
      </c>
      <c r="AN82" s="30">
        <f t="shared" si="277"/>
        <v>0</v>
      </c>
      <c r="AO82" s="23">
        <v>66.0</v>
      </c>
      <c r="AP82" s="30">
        <f t="shared" si="278"/>
        <v>656.04</v>
      </c>
      <c r="AR82" s="231">
        <v>8.0</v>
      </c>
      <c r="AS82" s="30">
        <f t="shared" si="279"/>
        <v>79.52</v>
      </c>
      <c r="AT82" s="231">
        <v>62.0</v>
      </c>
      <c r="AU82" s="30">
        <f t="shared" si="280"/>
        <v>616.28</v>
      </c>
      <c r="AW82" s="231">
        <v>4.0</v>
      </c>
      <c r="AX82" s="30">
        <f t="shared" si="281"/>
        <v>39.76</v>
      </c>
      <c r="AY82" s="231">
        <v>58.0</v>
      </c>
      <c r="AZ82" s="30">
        <f t="shared" si="282"/>
        <v>576.52</v>
      </c>
      <c r="BB82" s="231">
        <v>0.0</v>
      </c>
      <c r="BC82" s="24">
        <f t="shared" si="283"/>
        <v>0</v>
      </c>
      <c r="BD82" s="231">
        <v>54.0</v>
      </c>
      <c r="BE82" s="30">
        <f t="shared" si="284"/>
        <v>536.76</v>
      </c>
      <c r="BG82" s="23">
        <v>0.0</v>
      </c>
      <c r="BH82" s="30">
        <f t="shared" si="235"/>
        <v>0</v>
      </c>
      <c r="BI82" s="23">
        <v>0.0</v>
      </c>
      <c r="BJ82" s="30">
        <f t="shared" si="236"/>
        <v>0</v>
      </c>
      <c r="BL82" s="23">
        <v>0.0</v>
      </c>
      <c r="BM82" s="30">
        <f t="shared" si="237"/>
        <v>0</v>
      </c>
      <c r="BN82" s="23">
        <v>0.0</v>
      </c>
      <c r="BO82" s="30">
        <f t="shared" si="238"/>
        <v>0</v>
      </c>
      <c r="BQ82" s="231">
        <v>0.0</v>
      </c>
      <c r="BR82" s="30">
        <f t="shared" si="159"/>
        <v>0</v>
      </c>
      <c r="BS82" s="231">
        <v>49.0</v>
      </c>
      <c r="BT82" s="30">
        <f t="shared" si="160"/>
        <v>487.06</v>
      </c>
      <c r="BV82" s="23">
        <v>49.0</v>
      </c>
      <c r="BW82" s="30">
        <f t="shared" si="161"/>
        <v>487.06</v>
      </c>
      <c r="BX82" s="23">
        <v>0.0</v>
      </c>
      <c r="BY82" s="30">
        <f t="shared" si="162"/>
        <v>0</v>
      </c>
      <c r="CA82" s="23">
        <v>0.0</v>
      </c>
      <c r="CB82" s="380">
        <f t="shared" si="25"/>
        <v>0</v>
      </c>
      <c r="CC82" s="23">
        <v>48.0</v>
      </c>
      <c r="CD82" s="30">
        <f t="shared" si="26"/>
        <v>477.12</v>
      </c>
    </row>
    <row r="83">
      <c r="B83" s="405" t="s">
        <v>996</v>
      </c>
      <c r="C83" s="382"/>
      <c r="D83" s="382"/>
      <c r="E83" s="382"/>
      <c r="F83" s="382">
        <v>7.9</v>
      </c>
      <c r="G83" s="382"/>
      <c r="H83" s="376"/>
      <c r="I83" s="353"/>
      <c r="J83" s="353"/>
      <c r="K83" s="353"/>
      <c r="L83" s="353"/>
      <c r="M83" s="377"/>
      <c r="N83" s="353"/>
      <c r="O83" s="353"/>
      <c r="P83" s="353"/>
      <c r="Q83" s="353"/>
      <c r="R83" s="377"/>
      <c r="S83" s="353"/>
      <c r="T83" s="378"/>
      <c r="U83" s="353"/>
      <c r="V83" s="378"/>
      <c r="W83" s="377"/>
      <c r="X83" s="231"/>
      <c r="Y83" s="378"/>
      <c r="Z83" s="231"/>
      <c r="AA83" s="30"/>
      <c r="AC83" s="231"/>
      <c r="AD83" s="30"/>
      <c r="AE83" s="231"/>
      <c r="AF83" s="30"/>
      <c r="AH83" s="231"/>
      <c r="AI83" s="30"/>
      <c r="AJ83" s="231"/>
      <c r="AK83" s="30"/>
      <c r="AL83" s="30"/>
      <c r="AM83" s="23"/>
      <c r="AN83" s="30"/>
      <c r="AO83" s="23"/>
      <c r="AP83" s="30"/>
      <c r="AR83" s="231"/>
      <c r="AS83" s="30"/>
      <c r="AT83" s="231"/>
      <c r="AU83" s="30"/>
      <c r="AW83" s="231"/>
      <c r="AX83" s="30"/>
      <c r="AY83" s="231"/>
      <c r="AZ83" s="30"/>
      <c r="BB83" s="231"/>
      <c r="BC83" s="24"/>
      <c r="BD83" s="231"/>
      <c r="BE83" s="30"/>
      <c r="BG83" s="231"/>
      <c r="BH83" s="30"/>
      <c r="BI83" s="231"/>
      <c r="BJ83" s="30"/>
      <c r="BL83" s="23"/>
      <c r="BM83" s="30"/>
      <c r="BN83" s="23"/>
      <c r="BO83" s="30"/>
      <c r="BQ83" s="231"/>
      <c r="BR83" s="30"/>
      <c r="BS83" s="231"/>
      <c r="BT83" s="30"/>
      <c r="BV83" s="231"/>
      <c r="BW83" s="30"/>
      <c r="BX83" s="231"/>
      <c r="BY83" s="30"/>
      <c r="CA83" s="380">
        <v>80.0</v>
      </c>
      <c r="CC83" s="23">
        <v>98.0</v>
      </c>
      <c r="CD83" s="30">
        <f t="shared" si="26"/>
        <v>774.2</v>
      </c>
    </row>
    <row r="84">
      <c r="B84" s="404" t="s">
        <v>997</v>
      </c>
      <c r="C84" s="374">
        <v>0.0</v>
      </c>
      <c r="D84" s="374">
        <v>0.0</v>
      </c>
      <c r="E84" s="374">
        <v>0.0</v>
      </c>
      <c r="F84" s="374">
        <v>2.11</v>
      </c>
      <c r="G84" s="374">
        <v>0.0</v>
      </c>
      <c r="H84" s="376"/>
      <c r="I84" s="353">
        <v>0.0</v>
      </c>
      <c r="J84" s="353">
        <v>0.0</v>
      </c>
      <c r="K84" s="353">
        <v>0.0</v>
      </c>
      <c r="L84" s="353">
        <v>0.0</v>
      </c>
      <c r="M84" s="377"/>
      <c r="N84" s="353">
        <v>0.0</v>
      </c>
      <c r="O84" s="353">
        <v>0.0</v>
      </c>
      <c r="P84" s="353">
        <v>0.0</v>
      </c>
      <c r="Q84" s="353">
        <v>0.0</v>
      </c>
      <c r="R84" s="377"/>
      <c r="S84" s="353">
        <v>0.0</v>
      </c>
      <c r="T84" s="378">
        <f>S84*F84</f>
        <v>0</v>
      </c>
      <c r="U84" s="353">
        <v>0.0</v>
      </c>
      <c r="V84" s="378">
        <f>U84*F84</f>
        <v>0</v>
      </c>
      <c r="W84" s="377"/>
      <c r="X84" s="231">
        <v>402.0</v>
      </c>
      <c r="Y84" s="378">
        <f>X84*F84</f>
        <v>848.22</v>
      </c>
      <c r="Z84" s="231">
        <v>0.0</v>
      </c>
      <c r="AA84" s="30">
        <f>Z84*F84</f>
        <v>0</v>
      </c>
      <c r="AC84" s="231">
        <v>104.0</v>
      </c>
      <c r="AD84" s="30">
        <f>AC84*F84</f>
        <v>219.44</v>
      </c>
      <c r="AE84" s="231">
        <v>150.0</v>
      </c>
      <c r="AF84" s="30">
        <f>AE84*F84</f>
        <v>316.5</v>
      </c>
      <c r="AH84" s="231">
        <v>16.0</v>
      </c>
      <c r="AI84" s="30">
        <f>AH84*F84</f>
        <v>33.76</v>
      </c>
      <c r="AJ84" s="231">
        <v>119.0</v>
      </c>
      <c r="AK84" s="30">
        <f>AJ84*F84</f>
        <v>251.09</v>
      </c>
      <c r="AL84" s="30"/>
      <c r="AM84" s="23">
        <v>0.0</v>
      </c>
      <c r="AN84" s="30">
        <f>AM84*F84</f>
        <v>0</v>
      </c>
      <c r="AO84" s="23">
        <v>116.0</v>
      </c>
      <c r="AP84" s="30">
        <f>AO84*F84</f>
        <v>244.76</v>
      </c>
      <c r="AR84" s="231">
        <v>0.0</v>
      </c>
      <c r="AS84" s="30">
        <f>AR84*F84</f>
        <v>0</v>
      </c>
      <c r="AT84" s="231">
        <v>103.0</v>
      </c>
      <c r="AU84" s="30">
        <f>AT84*F84</f>
        <v>217.33</v>
      </c>
      <c r="AW84" s="231">
        <v>1.0</v>
      </c>
      <c r="AX84" s="30">
        <f>AW84*F84</f>
        <v>2.11</v>
      </c>
      <c r="AY84" s="231">
        <v>92.0</v>
      </c>
      <c r="AZ84" s="30">
        <f>AY84*F84</f>
        <v>194.12</v>
      </c>
      <c r="BB84" s="231">
        <v>0.0</v>
      </c>
      <c r="BC84" s="24">
        <f t="shared" ref="BC84:BC94" si="285">BB84*F84</f>
        <v>0</v>
      </c>
      <c r="BD84" s="231">
        <v>85.0</v>
      </c>
      <c r="BE84" s="30">
        <f t="shared" ref="BE84:BE94" si="286">BD84*F84</f>
        <v>179.35</v>
      </c>
      <c r="BG84" s="231">
        <v>1.0</v>
      </c>
      <c r="BH84" s="30">
        <f t="shared" ref="BH84:BH94" si="287">BG84*F84</f>
        <v>2.11</v>
      </c>
      <c r="BI84" s="231">
        <v>79.0</v>
      </c>
      <c r="BJ84" s="30">
        <f t="shared" ref="BJ84:BJ94" si="288">BI84*F84</f>
        <v>166.69</v>
      </c>
      <c r="BL84" s="23">
        <v>0.0</v>
      </c>
      <c r="BM84" s="30">
        <f t="shared" ref="BM84:BM94" si="289">BL84*F84</f>
        <v>0</v>
      </c>
      <c r="BN84" s="23">
        <v>0.0</v>
      </c>
      <c r="BO84" s="30">
        <f t="shared" ref="BO84:BO94" si="290">BN84*F84</f>
        <v>0</v>
      </c>
      <c r="BQ84" s="231">
        <v>0.0</v>
      </c>
      <c r="BR84" s="30">
        <f t="shared" ref="BR84:BR94" si="291">BQ84*F84</f>
        <v>0</v>
      </c>
      <c r="BS84" s="231">
        <v>63.0</v>
      </c>
      <c r="BT84" s="30">
        <f t="shared" ref="BT84:BT94" si="292">BS84*F84</f>
        <v>132.93</v>
      </c>
      <c r="BV84" s="231">
        <v>0.0</v>
      </c>
      <c r="BW84" s="30">
        <f t="shared" ref="BW84:BW113" si="293">BV84*F84</f>
        <v>0</v>
      </c>
      <c r="BX84" s="231">
        <v>56.0</v>
      </c>
      <c r="BY84" s="30">
        <f t="shared" ref="BY84:BY113" si="294">BX84*F84</f>
        <v>118.16</v>
      </c>
      <c r="CA84" s="23">
        <v>0.0</v>
      </c>
      <c r="CB84" s="380">
        <f t="shared" ref="CB84:CB143" si="295">CA84*F84</f>
        <v>0</v>
      </c>
      <c r="CC84" s="23">
        <v>55.0</v>
      </c>
      <c r="CD84" s="30">
        <f t="shared" si="26"/>
        <v>116.05</v>
      </c>
    </row>
    <row r="85">
      <c r="A85" s="394" t="s">
        <v>998</v>
      </c>
      <c r="B85" s="394" t="s">
        <v>999</v>
      </c>
      <c r="C85" s="382"/>
      <c r="D85" s="382"/>
      <c r="E85" s="382"/>
      <c r="F85" s="382">
        <v>2.26</v>
      </c>
      <c r="G85" s="382"/>
      <c r="H85" s="376"/>
      <c r="I85" s="353"/>
      <c r="J85" s="353"/>
      <c r="K85" s="353"/>
      <c r="L85" s="353"/>
      <c r="M85" s="377"/>
      <c r="N85" s="353"/>
      <c r="O85" s="353"/>
      <c r="P85" s="353"/>
      <c r="Q85" s="353"/>
      <c r="R85" s="377"/>
      <c r="S85" s="353"/>
      <c r="T85" s="378"/>
      <c r="U85" s="353"/>
      <c r="V85" s="378"/>
      <c r="W85" s="377"/>
      <c r="X85" s="231"/>
      <c r="Y85" s="378"/>
      <c r="Z85" s="231"/>
      <c r="AA85" s="30"/>
      <c r="AC85" s="231"/>
      <c r="AD85" s="30"/>
      <c r="AE85" s="231"/>
      <c r="AF85" s="30"/>
      <c r="AH85" s="231"/>
      <c r="AI85" s="30"/>
      <c r="AJ85" s="231"/>
      <c r="AK85" s="30"/>
      <c r="AL85" s="30"/>
      <c r="AM85" s="23"/>
      <c r="AN85" s="30"/>
      <c r="AO85" s="23"/>
      <c r="AP85" s="30"/>
      <c r="AR85" s="231"/>
      <c r="AS85" s="30"/>
      <c r="AT85" s="231"/>
      <c r="AU85" s="30"/>
      <c r="AW85" s="23"/>
      <c r="AX85" s="30"/>
      <c r="AY85" s="23"/>
      <c r="AZ85" s="30"/>
      <c r="BB85" s="231">
        <v>400.0</v>
      </c>
      <c r="BC85" s="24">
        <f t="shared" si="285"/>
        <v>904</v>
      </c>
      <c r="BD85" s="231">
        <v>0.0</v>
      </c>
      <c r="BE85" s="30">
        <f t="shared" si="286"/>
        <v>0</v>
      </c>
      <c r="BG85" s="231">
        <v>104.0</v>
      </c>
      <c r="BH85" s="30">
        <f t="shared" si="287"/>
        <v>235.04</v>
      </c>
      <c r="BI85" s="231">
        <v>138.0</v>
      </c>
      <c r="BJ85" s="30">
        <f t="shared" si="288"/>
        <v>311.88</v>
      </c>
      <c r="BL85" s="379">
        <v>82.0</v>
      </c>
      <c r="BM85" s="30">
        <f t="shared" si="289"/>
        <v>185.32</v>
      </c>
      <c r="BN85" s="379">
        <v>136.0</v>
      </c>
      <c r="BO85" s="30">
        <f t="shared" si="290"/>
        <v>307.36</v>
      </c>
      <c r="BQ85" s="231">
        <v>57.0</v>
      </c>
      <c r="BR85" s="30">
        <f t="shared" si="291"/>
        <v>128.82</v>
      </c>
      <c r="BS85" s="231">
        <v>137.0</v>
      </c>
      <c r="BT85" s="30">
        <f t="shared" si="292"/>
        <v>309.62</v>
      </c>
      <c r="BV85" s="231">
        <v>40.0</v>
      </c>
      <c r="BW85" s="30">
        <f t="shared" si="293"/>
        <v>90.4</v>
      </c>
      <c r="BX85" s="231">
        <v>128.0</v>
      </c>
      <c r="BY85" s="30">
        <f t="shared" si="294"/>
        <v>289.28</v>
      </c>
      <c r="CA85" s="23">
        <v>35.0</v>
      </c>
      <c r="CB85" s="380">
        <f t="shared" si="295"/>
        <v>79.1</v>
      </c>
      <c r="CC85" s="23">
        <v>129.0</v>
      </c>
      <c r="CD85" s="30">
        <f t="shared" si="26"/>
        <v>291.54</v>
      </c>
    </row>
    <row r="86">
      <c r="A86" s="404" t="s">
        <v>523</v>
      </c>
      <c r="B86" s="404" t="s">
        <v>524</v>
      </c>
      <c r="C86" s="374">
        <v>0.0</v>
      </c>
      <c r="D86" s="374">
        <v>0.0</v>
      </c>
      <c r="E86" s="374">
        <v>0.0</v>
      </c>
      <c r="F86" s="374">
        <v>0.0</v>
      </c>
      <c r="G86" s="374">
        <v>0.0</v>
      </c>
      <c r="H86" s="376"/>
      <c r="I86" s="353">
        <v>0.0</v>
      </c>
      <c r="J86" s="353">
        <v>0.0</v>
      </c>
      <c r="K86" s="353">
        <v>0.0</v>
      </c>
      <c r="L86" s="353">
        <v>0.0</v>
      </c>
      <c r="M86" s="377"/>
      <c r="N86" s="353">
        <v>0.0</v>
      </c>
      <c r="O86" s="353">
        <v>0.0</v>
      </c>
      <c r="P86" s="353">
        <v>0.0</v>
      </c>
      <c r="Q86" s="353">
        <v>0.0</v>
      </c>
      <c r="R86" s="377"/>
      <c r="S86" s="353">
        <v>0.0</v>
      </c>
      <c r="T86" s="378">
        <f>S86*F86</f>
        <v>0</v>
      </c>
      <c r="U86" s="353">
        <v>0.0</v>
      </c>
      <c r="V86" s="378">
        <f>U86*F86</f>
        <v>0</v>
      </c>
      <c r="W86" s="377"/>
      <c r="X86" s="231">
        <v>59.0</v>
      </c>
      <c r="Y86" s="378">
        <f>X86*F86</f>
        <v>0</v>
      </c>
      <c r="Z86" s="231">
        <v>12.0</v>
      </c>
      <c r="AA86" s="30">
        <f>Z86*F86</f>
        <v>0</v>
      </c>
      <c r="AC86" s="231">
        <v>59.0</v>
      </c>
      <c r="AD86" s="30">
        <f>AC86*F86</f>
        <v>0</v>
      </c>
      <c r="AE86" s="231">
        <v>11.0</v>
      </c>
      <c r="AF86" s="30">
        <f>AE86*F86</f>
        <v>0</v>
      </c>
      <c r="AH86" s="231">
        <v>64.0</v>
      </c>
      <c r="AI86" s="30">
        <f t="shared" ref="AI86:AI91" si="296">AH86*F86</f>
        <v>0</v>
      </c>
      <c r="AJ86" s="231">
        <v>4.0</v>
      </c>
      <c r="AK86" s="30">
        <f t="shared" ref="AK86:AK91" si="297">AJ86*F86</f>
        <v>0</v>
      </c>
      <c r="AL86" s="30"/>
      <c r="AM86" s="23">
        <v>64.0</v>
      </c>
      <c r="AN86" s="30">
        <f t="shared" ref="AN86:AN91" si="298">AM86*F86</f>
        <v>0</v>
      </c>
      <c r="AO86" s="23">
        <v>4.0</v>
      </c>
      <c r="AP86" s="30">
        <f t="shared" ref="AP86:AP91" si="299">AO86*F86</f>
        <v>0</v>
      </c>
      <c r="AR86" s="231">
        <v>60.0</v>
      </c>
      <c r="AS86" s="30">
        <f t="shared" ref="AS86:AS91" si="300">AR86*F86</f>
        <v>0</v>
      </c>
      <c r="AT86" s="231">
        <v>4.0</v>
      </c>
      <c r="AU86" s="30">
        <f t="shared" ref="AU86:AU91" si="301">AT86*F86</f>
        <v>0</v>
      </c>
      <c r="AW86" s="23">
        <v>0.0</v>
      </c>
      <c r="AX86" s="30">
        <f t="shared" ref="AX86:AX91" si="302">AW86*F86</f>
        <v>0</v>
      </c>
      <c r="AY86" s="23">
        <v>0.0</v>
      </c>
      <c r="AZ86" s="30">
        <f t="shared" ref="AZ86:AZ91" si="303">AY86*F86</f>
        <v>0</v>
      </c>
      <c r="BB86" s="231">
        <v>60.0</v>
      </c>
      <c r="BC86" s="24">
        <f t="shared" si="285"/>
        <v>0</v>
      </c>
      <c r="BD86" s="231">
        <v>4.0</v>
      </c>
      <c r="BE86" s="30">
        <f t="shared" si="286"/>
        <v>0</v>
      </c>
      <c r="BG86" s="231">
        <v>60.0</v>
      </c>
      <c r="BH86" s="30">
        <f t="shared" si="287"/>
        <v>0</v>
      </c>
      <c r="BI86" s="231">
        <v>4.0</v>
      </c>
      <c r="BJ86" s="30">
        <f t="shared" si="288"/>
        <v>0</v>
      </c>
      <c r="BL86" s="379">
        <v>60.0</v>
      </c>
      <c r="BM86" s="30">
        <f t="shared" si="289"/>
        <v>0</v>
      </c>
      <c r="BN86" s="379">
        <v>4.0</v>
      </c>
      <c r="BO86" s="30">
        <f t="shared" si="290"/>
        <v>0</v>
      </c>
      <c r="BQ86" s="231">
        <v>60.0</v>
      </c>
      <c r="BR86" s="30">
        <f t="shared" si="291"/>
        <v>0</v>
      </c>
      <c r="BS86" s="231">
        <v>4.0</v>
      </c>
      <c r="BT86" s="30">
        <f t="shared" si="292"/>
        <v>0</v>
      </c>
      <c r="BV86" s="231">
        <v>60.0</v>
      </c>
      <c r="BW86" s="30">
        <f t="shared" si="293"/>
        <v>0</v>
      </c>
      <c r="BX86" s="231">
        <v>4.0</v>
      </c>
      <c r="BY86" s="30">
        <f t="shared" si="294"/>
        <v>0</v>
      </c>
      <c r="CA86" s="23">
        <v>60.0</v>
      </c>
      <c r="CB86" s="380">
        <f t="shared" si="295"/>
        <v>0</v>
      </c>
      <c r="CC86" s="23">
        <v>4.0</v>
      </c>
      <c r="CD86" s="30">
        <f t="shared" si="26"/>
        <v>0</v>
      </c>
    </row>
    <row r="87">
      <c r="A87" s="381" t="s">
        <v>1000</v>
      </c>
      <c r="B87" s="381" t="s">
        <v>1001</v>
      </c>
      <c r="C87" s="382"/>
      <c r="D87" s="382"/>
      <c r="E87" s="383"/>
      <c r="F87" s="384"/>
      <c r="G87" s="383"/>
      <c r="H87" s="376"/>
      <c r="I87" s="293"/>
      <c r="J87" s="378"/>
      <c r="K87" s="385"/>
      <c r="L87" s="378"/>
      <c r="M87" s="377"/>
      <c r="N87" s="293"/>
      <c r="O87" s="378"/>
      <c r="P87" s="293"/>
      <c r="Q87" s="378"/>
      <c r="R87" s="377"/>
      <c r="S87" s="231"/>
      <c r="T87" s="378"/>
      <c r="U87" s="231"/>
      <c r="V87" s="378"/>
      <c r="W87" s="377"/>
      <c r="X87" s="231"/>
      <c r="Y87" s="378"/>
      <c r="Z87" s="231"/>
      <c r="AA87" s="30"/>
      <c r="AC87" s="231"/>
      <c r="AD87" s="30"/>
      <c r="AE87" s="231"/>
      <c r="AF87" s="30"/>
      <c r="AH87" s="231">
        <v>91.0</v>
      </c>
      <c r="AI87" s="30">
        <f t="shared" si="296"/>
        <v>0</v>
      </c>
      <c r="AJ87" s="231">
        <v>48.0</v>
      </c>
      <c r="AK87" s="30">
        <f t="shared" si="297"/>
        <v>0</v>
      </c>
      <c r="AL87" s="30"/>
      <c r="AM87" s="23">
        <v>91.0</v>
      </c>
      <c r="AN87" s="30">
        <f t="shared" si="298"/>
        <v>0</v>
      </c>
      <c r="AO87" s="23">
        <v>47.0</v>
      </c>
      <c r="AP87" s="30">
        <f t="shared" si="299"/>
        <v>0</v>
      </c>
      <c r="AR87" s="231">
        <v>89.0</v>
      </c>
      <c r="AS87" s="30">
        <f t="shared" si="300"/>
        <v>0</v>
      </c>
      <c r="AT87" s="231">
        <v>47.0</v>
      </c>
      <c r="AU87" s="30">
        <f t="shared" si="301"/>
        <v>0</v>
      </c>
      <c r="AW87" s="231">
        <v>88.0</v>
      </c>
      <c r="AX87" s="30">
        <f t="shared" si="302"/>
        <v>0</v>
      </c>
      <c r="AY87" s="231">
        <v>47.0</v>
      </c>
      <c r="AZ87" s="30">
        <f t="shared" si="303"/>
        <v>0</v>
      </c>
      <c r="BB87" s="231">
        <v>88.0</v>
      </c>
      <c r="BC87" s="24">
        <f t="shared" si="285"/>
        <v>0</v>
      </c>
      <c r="BD87" s="231">
        <v>47.0</v>
      </c>
      <c r="BE87" s="30">
        <f t="shared" si="286"/>
        <v>0</v>
      </c>
      <c r="BG87" s="231">
        <v>88.0</v>
      </c>
      <c r="BH87" s="30">
        <f t="shared" si="287"/>
        <v>0</v>
      </c>
      <c r="BI87" s="231">
        <v>47.0</v>
      </c>
      <c r="BJ87" s="30">
        <f t="shared" si="288"/>
        <v>0</v>
      </c>
      <c r="BL87" s="379">
        <v>87.0</v>
      </c>
      <c r="BM87" s="30">
        <f t="shared" si="289"/>
        <v>0</v>
      </c>
      <c r="BN87" s="379">
        <v>47.0</v>
      </c>
      <c r="BO87" s="30">
        <f t="shared" si="290"/>
        <v>0</v>
      </c>
      <c r="BQ87" s="231">
        <v>86.0</v>
      </c>
      <c r="BR87" s="30">
        <f t="shared" si="291"/>
        <v>0</v>
      </c>
      <c r="BS87" s="231">
        <v>47.0</v>
      </c>
      <c r="BT87" s="30">
        <f t="shared" si="292"/>
        <v>0</v>
      </c>
      <c r="BV87" s="231">
        <v>98.0</v>
      </c>
      <c r="BW87" s="30">
        <f t="shared" si="293"/>
        <v>0</v>
      </c>
      <c r="BX87" s="231">
        <v>35.0</v>
      </c>
      <c r="BY87" s="30">
        <f t="shared" si="294"/>
        <v>0</v>
      </c>
      <c r="CA87" s="231">
        <v>98.0</v>
      </c>
      <c r="CB87" s="380">
        <f t="shared" si="295"/>
        <v>0</v>
      </c>
      <c r="CC87" s="23">
        <v>34.0</v>
      </c>
      <c r="CD87" s="30">
        <f t="shared" si="26"/>
        <v>0</v>
      </c>
    </row>
    <row r="88">
      <c r="A88" s="373" t="s">
        <v>1002</v>
      </c>
      <c r="B88" s="373" t="s">
        <v>1003</v>
      </c>
      <c r="C88" s="374">
        <v>26.0</v>
      </c>
      <c r="D88" s="374">
        <v>27.0</v>
      </c>
      <c r="E88" s="386">
        <f t="shared" ref="E88:E89" si="304">SUM(C88:D88)</f>
        <v>53</v>
      </c>
      <c r="F88" s="375">
        <v>5.23</v>
      </c>
      <c r="G88" s="386">
        <f t="shared" ref="G88:G89" si="305">E88*F88</f>
        <v>277.19</v>
      </c>
      <c r="H88" s="376"/>
      <c r="I88" s="293">
        <v>26.0</v>
      </c>
      <c r="J88" s="378">
        <f t="shared" ref="J88:J89" si="306">I88*F88</f>
        <v>135.98</v>
      </c>
      <c r="K88" s="385">
        <v>26.0</v>
      </c>
      <c r="L88" s="378">
        <f t="shared" ref="L88:L89" si="307">K88*F88</f>
        <v>135.98</v>
      </c>
      <c r="M88" s="377"/>
      <c r="N88" s="293">
        <v>26.0</v>
      </c>
      <c r="O88" s="378">
        <f t="shared" ref="O88:O89" si="308">N88*F88</f>
        <v>135.98</v>
      </c>
      <c r="P88" s="293">
        <v>26.0</v>
      </c>
      <c r="Q88" s="378">
        <f t="shared" ref="Q88:Q89" si="309">SUM(P88*F88)</f>
        <v>135.98</v>
      </c>
      <c r="R88" s="377"/>
      <c r="S88" s="231">
        <v>5.0</v>
      </c>
      <c r="T88" s="378">
        <f t="shared" ref="T88:T91" si="310">S88*F88</f>
        <v>26.15</v>
      </c>
      <c r="U88" s="231">
        <v>25.0</v>
      </c>
      <c r="V88" s="378">
        <f t="shared" ref="V88:V91" si="311">U88*F88</f>
        <v>130.75</v>
      </c>
      <c r="W88" s="377"/>
      <c r="X88" s="231">
        <v>4.0</v>
      </c>
      <c r="Y88" s="378">
        <f t="shared" ref="Y88:Y91" si="312">X88*F88</f>
        <v>20.92</v>
      </c>
      <c r="Z88" s="231">
        <v>25.0</v>
      </c>
      <c r="AA88" s="30">
        <f t="shared" ref="AA88:AA91" si="313">Z88*F88</f>
        <v>130.75</v>
      </c>
      <c r="AC88" s="231">
        <v>2.0</v>
      </c>
      <c r="AD88" s="30">
        <f t="shared" ref="AD88:AD91" si="314">AC88*F88</f>
        <v>10.46</v>
      </c>
      <c r="AE88" s="231">
        <v>24.0</v>
      </c>
      <c r="AF88" s="30">
        <f t="shared" ref="AF88:AF91" si="315">AE88*F88</f>
        <v>125.52</v>
      </c>
      <c r="AH88" s="231">
        <v>7.0</v>
      </c>
      <c r="AI88" s="30">
        <f t="shared" si="296"/>
        <v>36.61</v>
      </c>
      <c r="AJ88" s="231">
        <v>18.0</v>
      </c>
      <c r="AK88" s="30">
        <f t="shared" si="297"/>
        <v>94.14</v>
      </c>
      <c r="AL88" s="30"/>
      <c r="AM88" s="23">
        <v>6.0</v>
      </c>
      <c r="AN88" s="30">
        <f t="shared" si="298"/>
        <v>31.38</v>
      </c>
      <c r="AO88" s="23">
        <v>18.0</v>
      </c>
      <c r="AP88" s="30">
        <f t="shared" si="299"/>
        <v>94.14</v>
      </c>
      <c r="AR88" s="231">
        <v>5.0</v>
      </c>
      <c r="AS88" s="30">
        <f t="shared" si="300"/>
        <v>26.15</v>
      </c>
      <c r="AT88" s="231">
        <v>17.0</v>
      </c>
      <c r="AU88" s="30">
        <f t="shared" si="301"/>
        <v>88.91</v>
      </c>
      <c r="AW88" s="231">
        <v>5.0</v>
      </c>
      <c r="AX88" s="30">
        <f t="shared" si="302"/>
        <v>26.15</v>
      </c>
      <c r="AY88" s="231">
        <v>17.0</v>
      </c>
      <c r="AZ88" s="30">
        <f t="shared" si="303"/>
        <v>88.91</v>
      </c>
      <c r="BB88" s="231">
        <v>5.0</v>
      </c>
      <c r="BC88" s="24">
        <f t="shared" si="285"/>
        <v>26.15</v>
      </c>
      <c r="BD88" s="231">
        <v>17.0</v>
      </c>
      <c r="BE88" s="30">
        <f t="shared" si="286"/>
        <v>88.91</v>
      </c>
      <c r="BG88" s="231">
        <v>5.0</v>
      </c>
      <c r="BH88" s="30">
        <f t="shared" si="287"/>
        <v>26.15</v>
      </c>
      <c r="BI88" s="231">
        <v>17.0</v>
      </c>
      <c r="BJ88" s="30">
        <f t="shared" si="288"/>
        <v>88.91</v>
      </c>
      <c r="BL88" s="379">
        <v>7.0</v>
      </c>
      <c r="BM88" s="30">
        <f t="shared" si="289"/>
        <v>36.61</v>
      </c>
      <c r="BN88" s="379">
        <v>14.0</v>
      </c>
      <c r="BO88" s="30">
        <f t="shared" si="290"/>
        <v>73.22</v>
      </c>
      <c r="BQ88" s="231">
        <v>7.0</v>
      </c>
      <c r="BR88" s="30">
        <f t="shared" si="291"/>
        <v>36.61</v>
      </c>
      <c r="BS88" s="231">
        <v>14.0</v>
      </c>
      <c r="BT88" s="30">
        <f t="shared" si="292"/>
        <v>73.22</v>
      </c>
      <c r="BV88" s="231">
        <v>7.0</v>
      </c>
      <c r="BW88" s="30">
        <f t="shared" si="293"/>
        <v>36.61</v>
      </c>
      <c r="BX88" s="231">
        <v>14.0</v>
      </c>
      <c r="BY88" s="30">
        <f t="shared" si="294"/>
        <v>73.22</v>
      </c>
      <c r="CA88" s="231">
        <v>7.0</v>
      </c>
      <c r="CB88" s="380">
        <f t="shared" si="295"/>
        <v>36.61</v>
      </c>
      <c r="CC88" s="23">
        <v>14.0</v>
      </c>
      <c r="CD88" s="30">
        <f t="shared" si="26"/>
        <v>73.22</v>
      </c>
    </row>
    <row r="89">
      <c r="A89" s="381" t="s">
        <v>1004</v>
      </c>
      <c r="B89" s="381" t="s">
        <v>1004</v>
      </c>
      <c r="C89" s="382">
        <v>237.0</v>
      </c>
      <c r="D89" s="382">
        <v>86.0</v>
      </c>
      <c r="E89" s="383">
        <f t="shared" si="304"/>
        <v>323</v>
      </c>
      <c r="F89" s="384">
        <v>3.21</v>
      </c>
      <c r="G89" s="383">
        <f t="shared" si="305"/>
        <v>1036.83</v>
      </c>
      <c r="H89" s="376"/>
      <c r="I89" s="293">
        <v>205.0</v>
      </c>
      <c r="J89" s="378">
        <f t="shared" si="306"/>
        <v>658.05</v>
      </c>
      <c r="K89" s="385">
        <v>86.0</v>
      </c>
      <c r="L89" s="378">
        <f t="shared" si="307"/>
        <v>276.06</v>
      </c>
      <c r="M89" s="377"/>
      <c r="N89" s="293">
        <v>195.0</v>
      </c>
      <c r="O89" s="378">
        <f t="shared" si="308"/>
        <v>625.95</v>
      </c>
      <c r="P89" s="293">
        <v>85.0</v>
      </c>
      <c r="Q89" s="378">
        <f t="shared" si="309"/>
        <v>272.85</v>
      </c>
      <c r="R89" s="377"/>
      <c r="S89" s="231">
        <v>191.0</v>
      </c>
      <c r="T89" s="378">
        <f t="shared" si="310"/>
        <v>613.11</v>
      </c>
      <c r="U89" s="231">
        <v>80.0</v>
      </c>
      <c r="V89" s="378">
        <f t="shared" si="311"/>
        <v>256.8</v>
      </c>
      <c r="W89" s="377"/>
      <c r="X89" s="231">
        <v>184.0</v>
      </c>
      <c r="Y89" s="378">
        <f t="shared" si="312"/>
        <v>590.64</v>
      </c>
      <c r="Z89" s="231">
        <v>81.0</v>
      </c>
      <c r="AA89" s="30">
        <f t="shared" si="313"/>
        <v>260.01</v>
      </c>
      <c r="AC89" s="231">
        <v>175.0</v>
      </c>
      <c r="AD89" s="30">
        <f t="shared" si="314"/>
        <v>561.75</v>
      </c>
      <c r="AE89" s="231">
        <v>81.0</v>
      </c>
      <c r="AF89" s="30">
        <f t="shared" si="315"/>
        <v>260.01</v>
      </c>
      <c r="AH89" s="231">
        <v>73.0</v>
      </c>
      <c r="AI89" s="30">
        <f t="shared" si="296"/>
        <v>234.33</v>
      </c>
      <c r="AJ89" s="231">
        <v>77.0</v>
      </c>
      <c r="AK89" s="30">
        <f t="shared" si="297"/>
        <v>247.17</v>
      </c>
      <c r="AL89" s="30"/>
      <c r="AM89" s="23">
        <v>69.0</v>
      </c>
      <c r="AN89" s="30">
        <f t="shared" si="298"/>
        <v>221.49</v>
      </c>
      <c r="AO89" s="23">
        <v>78.0</v>
      </c>
      <c r="AP89" s="30">
        <f t="shared" si="299"/>
        <v>250.38</v>
      </c>
      <c r="AR89" s="231">
        <v>65.0</v>
      </c>
      <c r="AS89" s="30">
        <f t="shared" si="300"/>
        <v>208.65</v>
      </c>
      <c r="AT89" s="231">
        <v>76.0</v>
      </c>
      <c r="AU89" s="30">
        <f t="shared" si="301"/>
        <v>243.96</v>
      </c>
      <c r="AW89" s="231">
        <v>60.0</v>
      </c>
      <c r="AX89" s="30">
        <f t="shared" si="302"/>
        <v>192.6</v>
      </c>
      <c r="AY89" s="231">
        <v>74.0</v>
      </c>
      <c r="AZ89" s="30">
        <f t="shared" si="303"/>
        <v>237.54</v>
      </c>
      <c r="BB89" s="231">
        <v>54.0</v>
      </c>
      <c r="BC89" s="24">
        <f t="shared" si="285"/>
        <v>173.34</v>
      </c>
      <c r="BD89" s="231">
        <v>76.0</v>
      </c>
      <c r="BE89" s="30">
        <f t="shared" si="286"/>
        <v>243.96</v>
      </c>
      <c r="BG89" s="231">
        <v>31.0</v>
      </c>
      <c r="BH89" s="30">
        <f t="shared" si="287"/>
        <v>99.51</v>
      </c>
      <c r="BI89" s="231">
        <v>76.0</v>
      </c>
      <c r="BJ89" s="30">
        <f t="shared" si="288"/>
        <v>243.96</v>
      </c>
      <c r="BL89" s="379">
        <v>22.0</v>
      </c>
      <c r="BM89" s="30">
        <f t="shared" si="289"/>
        <v>70.62</v>
      </c>
      <c r="BN89" s="379">
        <v>80.0</v>
      </c>
      <c r="BO89" s="30">
        <f t="shared" si="290"/>
        <v>256.8</v>
      </c>
      <c r="BQ89" s="231">
        <v>21.0</v>
      </c>
      <c r="BR89" s="30">
        <f t="shared" si="291"/>
        <v>67.41</v>
      </c>
      <c r="BS89" s="231">
        <v>75.0</v>
      </c>
      <c r="BT89" s="30">
        <f t="shared" si="292"/>
        <v>240.75</v>
      </c>
      <c r="BV89" s="231">
        <v>12.0</v>
      </c>
      <c r="BW89" s="30">
        <f t="shared" si="293"/>
        <v>38.52</v>
      </c>
      <c r="BX89" s="231">
        <v>76.0</v>
      </c>
      <c r="BY89" s="30">
        <f t="shared" si="294"/>
        <v>243.96</v>
      </c>
      <c r="CA89" s="231">
        <v>6.0</v>
      </c>
      <c r="CB89" s="380">
        <f t="shared" si="295"/>
        <v>19.26</v>
      </c>
      <c r="CC89" s="23">
        <v>74.0</v>
      </c>
      <c r="CD89" s="30">
        <f t="shared" si="26"/>
        <v>237.54</v>
      </c>
    </row>
    <row r="90">
      <c r="A90" s="373" t="s">
        <v>1004</v>
      </c>
      <c r="B90" s="373" t="s">
        <v>1005</v>
      </c>
      <c r="C90" s="374">
        <v>0.0</v>
      </c>
      <c r="D90" s="374">
        <v>0.0</v>
      </c>
      <c r="E90" s="374">
        <v>0.0</v>
      </c>
      <c r="F90" s="374">
        <v>4.8</v>
      </c>
      <c r="G90" s="374">
        <v>0.0</v>
      </c>
      <c r="H90" s="376"/>
      <c r="I90" s="353">
        <v>0.0</v>
      </c>
      <c r="J90" s="353">
        <v>0.0</v>
      </c>
      <c r="K90" s="353">
        <v>0.0</v>
      </c>
      <c r="L90" s="353">
        <v>0.0</v>
      </c>
      <c r="M90" s="377"/>
      <c r="N90" s="353">
        <v>0.0</v>
      </c>
      <c r="O90" s="353">
        <v>0.0</v>
      </c>
      <c r="P90" s="353">
        <v>0.0</v>
      </c>
      <c r="Q90" s="353">
        <v>0.0</v>
      </c>
      <c r="R90" s="377"/>
      <c r="S90" s="231">
        <v>300.0</v>
      </c>
      <c r="T90" s="378">
        <f t="shared" si="310"/>
        <v>1440</v>
      </c>
      <c r="U90" s="231">
        <v>0.0</v>
      </c>
      <c r="V90" s="378">
        <f t="shared" si="311"/>
        <v>0</v>
      </c>
      <c r="W90" s="377"/>
      <c r="X90" s="231">
        <v>27.0</v>
      </c>
      <c r="Y90" s="378">
        <f t="shared" si="312"/>
        <v>129.6</v>
      </c>
      <c r="Z90" s="231">
        <v>148.0</v>
      </c>
      <c r="AA90" s="30">
        <f t="shared" si="313"/>
        <v>710.4</v>
      </c>
      <c r="AC90" s="231">
        <v>11.0</v>
      </c>
      <c r="AD90" s="30">
        <f t="shared" si="314"/>
        <v>52.8</v>
      </c>
      <c r="AE90" s="231">
        <v>142.0</v>
      </c>
      <c r="AF90" s="30">
        <f t="shared" si="315"/>
        <v>681.6</v>
      </c>
      <c r="AH90" s="231">
        <v>5.0</v>
      </c>
      <c r="AI90" s="30">
        <f t="shared" si="296"/>
        <v>24</v>
      </c>
      <c r="AJ90" s="231">
        <v>137.0</v>
      </c>
      <c r="AK90" s="30">
        <f t="shared" si="297"/>
        <v>657.6</v>
      </c>
      <c r="AL90" s="30"/>
      <c r="AM90" s="23">
        <v>4.0</v>
      </c>
      <c r="AN90" s="30">
        <f t="shared" si="298"/>
        <v>19.2</v>
      </c>
      <c r="AO90" s="23">
        <v>135.0</v>
      </c>
      <c r="AP90" s="30">
        <f t="shared" si="299"/>
        <v>648</v>
      </c>
      <c r="AR90" s="231">
        <v>4.0</v>
      </c>
      <c r="AS90" s="30">
        <f t="shared" si="300"/>
        <v>19.2</v>
      </c>
      <c r="AT90" s="231">
        <v>132.0</v>
      </c>
      <c r="AU90" s="30">
        <f t="shared" si="301"/>
        <v>633.6</v>
      </c>
      <c r="AW90" s="231">
        <v>2.0</v>
      </c>
      <c r="AX90" s="30">
        <f t="shared" si="302"/>
        <v>9.6</v>
      </c>
      <c r="AY90" s="231">
        <v>132.0</v>
      </c>
      <c r="AZ90" s="30">
        <f t="shared" si="303"/>
        <v>633.6</v>
      </c>
      <c r="BB90" s="231">
        <v>0.0</v>
      </c>
      <c r="BC90" s="24">
        <f t="shared" si="285"/>
        <v>0</v>
      </c>
      <c r="BD90" s="231">
        <v>132.0</v>
      </c>
      <c r="BE90" s="30">
        <f t="shared" si="286"/>
        <v>633.6</v>
      </c>
      <c r="BG90" s="231">
        <v>0.0</v>
      </c>
      <c r="BH90" s="30">
        <f t="shared" si="287"/>
        <v>0</v>
      </c>
      <c r="BI90" s="231">
        <v>131.0</v>
      </c>
      <c r="BJ90" s="30">
        <f t="shared" si="288"/>
        <v>628.8</v>
      </c>
      <c r="BL90" s="379">
        <v>14.0</v>
      </c>
      <c r="BM90" s="30">
        <f t="shared" si="289"/>
        <v>67.2</v>
      </c>
      <c r="BN90" s="379">
        <v>119.0</v>
      </c>
      <c r="BO90" s="30">
        <f t="shared" si="290"/>
        <v>571.2</v>
      </c>
      <c r="BQ90" s="231">
        <v>14.0</v>
      </c>
      <c r="BR90" s="30">
        <f t="shared" si="291"/>
        <v>67.2</v>
      </c>
      <c r="BS90" s="231">
        <v>119.0</v>
      </c>
      <c r="BT90" s="30">
        <f t="shared" si="292"/>
        <v>571.2</v>
      </c>
      <c r="BV90" s="231">
        <v>13.0</v>
      </c>
      <c r="BW90" s="30">
        <f t="shared" si="293"/>
        <v>62.4</v>
      </c>
      <c r="BX90" s="231">
        <v>119.0</v>
      </c>
      <c r="BY90" s="30">
        <f t="shared" si="294"/>
        <v>571.2</v>
      </c>
      <c r="CA90" s="231">
        <v>12.0</v>
      </c>
      <c r="CB90" s="380">
        <f t="shared" si="295"/>
        <v>57.6</v>
      </c>
      <c r="CC90" s="23">
        <v>119.0</v>
      </c>
      <c r="CD90" s="30">
        <f t="shared" si="26"/>
        <v>571.2</v>
      </c>
    </row>
    <row r="91">
      <c r="A91" s="381" t="s">
        <v>1006</v>
      </c>
      <c r="B91" s="381" t="s">
        <v>1007</v>
      </c>
      <c r="C91" s="382">
        <v>0.0</v>
      </c>
      <c r="D91" s="382">
        <v>17.0</v>
      </c>
      <c r="E91" s="383">
        <f>SUM(C91:D91)</f>
        <v>17</v>
      </c>
      <c r="F91" s="384">
        <v>6.27</v>
      </c>
      <c r="G91" s="383">
        <f>E91*F91</f>
        <v>106.59</v>
      </c>
      <c r="H91" s="376"/>
      <c r="I91" s="293">
        <v>11.0</v>
      </c>
      <c r="J91" s="378">
        <f>I91*F91</f>
        <v>68.97</v>
      </c>
      <c r="K91" s="385">
        <v>0.0</v>
      </c>
      <c r="L91" s="378">
        <f>K91*F91</f>
        <v>0</v>
      </c>
      <c r="M91" s="377"/>
      <c r="N91" s="293">
        <v>0.0</v>
      </c>
      <c r="O91" s="378">
        <f>N91*F91</f>
        <v>0</v>
      </c>
      <c r="P91" s="293">
        <v>16.0</v>
      </c>
      <c r="Q91" s="378">
        <f>SUM(P91*F91)</f>
        <v>100.32</v>
      </c>
      <c r="R91" s="377"/>
      <c r="S91" s="231">
        <v>0.0</v>
      </c>
      <c r="T91" s="378">
        <f t="shared" si="310"/>
        <v>0</v>
      </c>
      <c r="U91" s="231">
        <v>16.0</v>
      </c>
      <c r="V91" s="378">
        <f t="shared" si="311"/>
        <v>100.32</v>
      </c>
      <c r="W91" s="377"/>
      <c r="X91" s="231">
        <v>0.0</v>
      </c>
      <c r="Y91" s="378">
        <f t="shared" si="312"/>
        <v>0</v>
      </c>
      <c r="Z91" s="231">
        <v>16.0</v>
      </c>
      <c r="AA91" s="30">
        <f t="shared" si="313"/>
        <v>100.32</v>
      </c>
      <c r="AC91" s="231">
        <v>0.0</v>
      </c>
      <c r="AD91" s="30">
        <f t="shared" si="314"/>
        <v>0</v>
      </c>
      <c r="AE91" s="231">
        <v>16.0</v>
      </c>
      <c r="AF91" s="30">
        <f t="shared" si="315"/>
        <v>100.32</v>
      </c>
      <c r="AH91" s="231">
        <v>0.0</v>
      </c>
      <c r="AI91" s="30">
        <f t="shared" si="296"/>
        <v>0</v>
      </c>
      <c r="AJ91" s="231">
        <v>16.0</v>
      </c>
      <c r="AK91" s="30">
        <f t="shared" si="297"/>
        <v>100.32</v>
      </c>
      <c r="AL91" s="30"/>
      <c r="AM91" s="23">
        <v>0.0</v>
      </c>
      <c r="AN91" s="30">
        <f t="shared" si="298"/>
        <v>0</v>
      </c>
      <c r="AO91" s="23">
        <v>16.0</v>
      </c>
      <c r="AP91" s="30">
        <f t="shared" si="299"/>
        <v>100.32</v>
      </c>
      <c r="AR91" s="231">
        <v>0.0</v>
      </c>
      <c r="AS91" s="30">
        <f t="shared" si="300"/>
        <v>0</v>
      </c>
      <c r="AT91" s="231">
        <v>16.0</v>
      </c>
      <c r="AU91" s="30">
        <f t="shared" si="301"/>
        <v>100.32</v>
      </c>
      <c r="AW91" s="231">
        <v>15.0</v>
      </c>
      <c r="AX91" s="30">
        <f t="shared" si="302"/>
        <v>94.05</v>
      </c>
      <c r="AY91" s="231">
        <v>1.0</v>
      </c>
      <c r="AZ91" s="30">
        <f t="shared" si="303"/>
        <v>6.27</v>
      </c>
      <c r="BB91" s="231">
        <v>15.0</v>
      </c>
      <c r="BC91" s="24">
        <f t="shared" si="285"/>
        <v>94.05</v>
      </c>
      <c r="BD91" s="231">
        <v>1.0</v>
      </c>
      <c r="BE91" s="30">
        <f t="shared" si="286"/>
        <v>6.27</v>
      </c>
      <c r="BG91" s="231">
        <v>15.0</v>
      </c>
      <c r="BH91" s="30">
        <f t="shared" si="287"/>
        <v>94.05</v>
      </c>
      <c r="BI91" s="231">
        <v>1.0</v>
      </c>
      <c r="BJ91" s="30">
        <f t="shared" si="288"/>
        <v>6.27</v>
      </c>
      <c r="BL91" s="379">
        <v>15.0</v>
      </c>
      <c r="BM91" s="30">
        <f t="shared" si="289"/>
        <v>94.05</v>
      </c>
      <c r="BN91" s="379">
        <v>0.0</v>
      </c>
      <c r="BO91" s="30">
        <f t="shared" si="290"/>
        <v>0</v>
      </c>
      <c r="BQ91" s="231">
        <v>0.0</v>
      </c>
      <c r="BR91" s="30">
        <f t="shared" si="291"/>
        <v>0</v>
      </c>
      <c r="BS91" s="231">
        <v>0.0</v>
      </c>
      <c r="BT91" s="30">
        <f t="shared" si="292"/>
        <v>0</v>
      </c>
      <c r="BV91" s="231">
        <v>0.0</v>
      </c>
      <c r="BW91" s="30">
        <f t="shared" si="293"/>
        <v>0</v>
      </c>
      <c r="BX91" s="231">
        <v>0.0</v>
      </c>
      <c r="BY91" s="30">
        <f t="shared" si="294"/>
        <v>0</v>
      </c>
      <c r="CA91" s="23">
        <v>0.0</v>
      </c>
      <c r="CB91" s="380">
        <f t="shared" si="295"/>
        <v>0</v>
      </c>
      <c r="CC91" s="23">
        <v>0.0</v>
      </c>
      <c r="CD91" s="30">
        <f t="shared" si="26"/>
        <v>0</v>
      </c>
    </row>
    <row r="92">
      <c r="A92" s="400" t="s">
        <v>1008</v>
      </c>
      <c r="B92" s="400" t="s">
        <v>1009</v>
      </c>
      <c r="C92" s="374">
        <v>0.0</v>
      </c>
      <c r="D92" s="374">
        <v>0.0</v>
      </c>
      <c r="E92" s="375">
        <v>0.0</v>
      </c>
      <c r="F92" s="392">
        <v>4.16</v>
      </c>
      <c r="G92" s="375">
        <v>0.0</v>
      </c>
      <c r="H92" s="376"/>
      <c r="I92" s="293"/>
      <c r="J92" s="378"/>
      <c r="K92" s="385"/>
      <c r="L92" s="378"/>
      <c r="M92" s="377"/>
      <c r="N92" s="231"/>
      <c r="O92" s="378"/>
      <c r="P92" s="231"/>
      <c r="Q92" s="378"/>
      <c r="R92" s="377"/>
      <c r="S92" s="231"/>
      <c r="T92" s="378"/>
      <c r="U92" s="231"/>
      <c r="V92" s="378"/>
      <c r="W92" s="377"/>
      <c r="X92" s="231"/>
      <c r="Y92" s="378"/>
      <c r="Z92" s="231"/>
      <c r="AA92" s="30"/>
      <c r="AC92" s="231"/>
      <c r="AD92" s="30"/>
      <c r="AE92" s="231"/>
      <c r="AF92" s="30"/>
      <c r="AH92" s="231"/>
      <c r="AI92" s="30"/>
      <c r="AJ92" s="231"/>
      <c r="AK92" s="30"/>
      <c r="AL92" s="30"/>
      <c r="AM92" s="23"/>
      <c r="AN92" s="30"/>
      <c r="AO92" s="23"/>
      <c r="AP92" s="30"/>
      <c r="AR92" s="231"/>
      <c r="AS92" s="30"/>
      <c r="AT92" s="231"/>
      <c r="AU92" s="30"/>
      <c r="AW92" s="231"/>
      <c r="AX92" s="30"/>
      <c r="AY92" s="231"/>
      <c r="AZ92" s="30"/>
      <c r="BB92" s="231">
        <v>99.0</v>
      </c>
      <c r="BC92" s="24">
        <f t="shared" si="285"/>
        <v>411.84</v>
      </c>
      <c r="BD92" s="231">
        <v>49.0</v>
      </c>
      <c r="BE92" s="30">
        <f t="shared" si="286"/>
        <v>203.84</v>
      </c>
      <c r="BG92" s="231">
        <v>89.0</v>
      </c>
      <c r="BH92" s="30">
        <f t="shared" si="287"/>
        <v>370.24</v>
      </c>
      <c r="BI92" s="231">
        <v>49.0</v>
      </c>
      <c r="BJ92" s="30">
        <f t="shared" si="288"/>
        <v>203.84</v>
      </c>
      <c r="BL92" s="379">
        <v>88.0</v>
      </c>
      <c r="BM92" s="30">
        <f t="shared" si="289"/>
        <v>366.08</v>
      </c>
      <c r="BN92" s="379">
        <v>49.0</v>
      </c>
      <c r="BO92" s="30">
        <f t="shared" si="290"/>
        <v>203.84</v>
      </c>
      <c r="BQ92" s="231">
        <v>88.0</v>
      </c>
      <c r="BR92" s="30">
        <f t="shared" si="291"/>
        <v>366.08</v>
      </c>
      <c r="BS92" s="231">
        <v>47.0</v>
      </c>
      <c r="BT92" s="30">
        <f t="shared" si="292"/>
        <v>195.52</v>
      </c>
      <c r="BV92" s="231">
        <v>88.0</v>
      </c>
      <c r="BW92" s="30">
        <f t="shared" si="293"/>
        <v>366.08</v>
      </c>
      <c r="BX92" s="231">
        <v>46.0</v>
      </c>
      <c r="BY92" s="30">
        <f t="shared" si="294"/>
        <v>191.36</v>
      </c>
      <c r="CA92" s="23">
        <v>88.0</v>
      </c>
      <c r="CB92" s="380">
        <f t="shared" si="295"/>
        <v>366.08</v>
      </c>
      <c r="CC92" s="23">
        <v>45.0</v>
      </c>
      <c r="CD92" s="30">
        <f t="shared" si="26"/>
        <v>187.2</v>
      </c>
    </row>
    <row r="93">
      <c r="A93" s="381" t="s">
        <v>639</v>
      </c>
      <c r="B93" s="381" t="s">
        <v>1010</v>
      </c>
      <c r="C93" s="382">
        <v>0.0</v>
      </c>
      <c r="D93" s="382">
        <v>0.0</v>
      </c>
      <c r="E93" s="384">
        <v>0.0</v>
      </c>
      <c r="F93" s="387">
        <v>3.89</v>
      </c>
      <c r="G93" s="384">
        <v>0.0</v>
      </c>
      <c r="H93" s="376"/>
      <c r="I93" s="293"/>
      <c r="J93" s="378"/>
      <c r="K93" s="385"/>
      <c r="L93" s="378"/>
      <c r="M93" s="377"/>
      <c r="N93" s="231"/>
      <c r="O93" s="378"/>
      <c r="P93" s="231"/>
      <c r="Q93" s="378"/>
      <c r="R93" s="377"/>
      <c r="S93" s="231"/>
      <c r="T93" s="378"/>
      <c r="U93" s="231"/>
      <c r="V93" s="378"/>
      <c r="W93" s="377"/>
      <c r="X93" s="231"/>
      <c r="Y93" s="378"/>
      <c r="Z93" s="231"/>
      <c r="AA93" s="30"/>
      <c r="AC93" s="231"/>
      <c r="AD93" s="30"/>
      <c r="AE93" s="231"/>
      <c r="AF93" s="30"/>
      <c r="AH93" s="231"/>
      <c r="AI93" s="30"/>
      <c r="AJ93" s="231"/>
      <c r="AK93" s="30"/>
      <c r="AL93" s="30"/>
      <c r="AM93" s="23">
        <v>812.0</v>
      </c>
      <c r="AN93" s="30">
        <f t="shared" ref="AN93:AN94" si="316">AM93*F93</f>
        <v>3158.68</v>
      </c>
      <c r="AO93" s="23">
        <v>0.0</v>
      </c>
      <c r="AP93" s="30">
        <f t="shared" ref="AP93:AP94" si="317">AO93*F93</f>
        <v>0</v>
      </c>
      <c r="AR93" s="231">
        <v>400.0</v>
      </c>
      <c r="AS93" s="30">
        <f t="shared" ref="AS93:AS94" si="318">AR93*F93</f>
        <v>1556</v>
      </c>
      <c r="AT93" s="231">
        <v>0.0</v>
      </c>
      <c r="AU93" s="30">
        <f t="shared" ref="AU93:AU94" si="319">AT93*F93</f>
        <v>0</v>
      </c>
      <c r="AW93" s="231">
        <v>400.0</v>
      </c>
      <c r="AX93" s="30">
        <f t="shared" ref="AX93:AX94" si="320">AW93*F93</f>
        <v>1556</v>
      </c>
      <c r="AY93" s="231">
        <v>0.0</v>
      </c>
      <c r="AZ93" s="30">
        <f t="shared" ref="AZ93:AZ94" si="321">AY93*F93</f>
        <v>0</v>
      </c>
      <c r="BB93" s="231">
        <v>40.0</v>
      </c>
      <c r="BC93" s="24">
        <f t="shared" si="285"/>
        <v>155.6</v>
      </c>
      <c r="BD93" s="231">
        <v>0.0</v>
      </c>
      <c r="BE93" s="30">
        <f t="shared" si="286"/>
        <v>0</v>
      </c>
      <c r="BG93" s="231">
        <v>5.0</v>
      </c>
      <c r="BH93" s="30">
        <f t="shared" si="287"/>
        <v>19.45</v>
      </c>
      <c r="BI93" s="231">
        <v>0.0</v>
      </c>
      <c r="BJ93" s="30">
        <f t="shared" si="288"/>
        <v>0</v>
      </c>
      <c r="BL93" s="379">
        <v>5.0</v>
      </c>
      <c r="BM93" s="30">
        <f t="shared" si="289"/>
        <v>19.45</v>
      </c>
      <c r="BN93" s="379">
        <v>0.0</v>
      </c>
      <c r="BO93" s="30">
        <f t="shared" si="290"/>
        <v>0</v>
      </c>
      <c r="BQ93" s="231">
        <v>5.0</v>
      </c>
      <c r="BR93" s="30">
        <f t="shared" si="291"/>
        <v>19.45</v>
      </c>
      <c r="BS93" s="231">
        <v>0.0</v>
      </c>
      <c r="BT93" s="30">
        <f t="shared" si="292"/>
        <v>0</v>
      </c>
      <c r="BV93" s="23">
        <v>0.0</v>
      </c>
      <c r="BW93" s="30">
        <f t="shared" si="293"/>
        <v>0</v>
      </c>
      <c r="BX93" s="23">
        <v>0.0</v>
      </c>
      <c r="BY93" s="30">
        <f t="shared" si="294"/>
        <v>0</v>
      </c>
      <c r="CA93" s="23">
        <v>0.0</v>
      </c>
      <c r="CB93" s="380">
        <f t="shared" si="295"/>
        <v>0</v>
      </c>
      <c r="CC93" s="23">
        <v>0.0</v>
      </c>
      <c r="CD93" s="30">
        <f t="shared" si="26"/>
        <v>0</v>
      </c>
    </row>
    <row r="94">
      <c r="A94" s="373" t="s">
        <v>1011</v>
      </c>
      <c r="B94" s="373" t="s">
        <v>1012</v>
      </c>
      <c r="C94" s="374">
        <v>54.0</v>
      </c>
      <c r="D94" s="374">
        <v>11.0</v>
      </c>
      <c r="E94" s="386">
        <f>SUM(C94:D94)</f>
        <v>65</v>
      </c>
      <c r="F94" s="392">
        <v>4.3585714</v>
      </c>
      <c r="G94" s="386">
        <f>E94*F94</f>
        <v>283.307141</v>
      </c>
      <c r="H94" s="376"/>
      <c r="I94" s="293">
        <v>54.0</v>
      </c>
      <c r="J94" s="378">
        <f>I94*F94</f>
        <v>235.3628556</v>
      </c>
      <c r="K94" s="385">
        <v>11.0</v>
      </c>
      <c r="L94" s="378">
        <f>K94*F94</f>
        <v>47.9442854</v>
      </c>
      <c r="M94" s="377"/>
      <c r="N94" s="231">
        <v>54.0</v>
      </c>
      <c r="O94" s="378">
        <f>N94*F94</f>
        <v>235.3628556</v>
      </c>
      <c r="P94" s="231">
        <v>10.0</v>
      </c>
      <c r="Q94" s="378">
        <f>SUM(P94*F94)</f>
        <v>43.585714</v>
      </c>
      <c r="R94" s="377"/>
      <c r="S94" s="231">
        <v>0.0</v>
      </c>
      <c r="T94" s="378">
        <f>S94*F94</f>
        <v>0</v>
      </c>
      <c r="U94" s="231">
        <v>10.0</v>
      </c>
      <c r="V94" s="378">
        <f>U94*F94</f>
        <v>43.585714</v>
      </c>
      <c r="W94" s="377"/>
      <c r="X94" s="231">
        <v>0.0</v>
      </c>
      <c r="Y94" s="378">
        <f>X94*F94</f>
        <v>0</v>
      </c>
      <c r="Z94" s="231">
        <v>10.0</v>
      </c>
      <c r="AA94" s="30">
        <f>Z94*F94</f>
        <v>43.585714</v>
      </c>
      <c r="AC94" s="231">
        <v>0.0</v>
      </c>
      <c r="AD94" s="30">
        <f>AC94*F94</f>
        <v>0</v>
      </c>
      <c r="AE94" s="231">
        <v>10.0</v>
      </c>
      <c r="AF94" s="30">
        <f>AE94*F94</f>
        <v>43.585714</v>
      </c>
      <c r="AH94" s="231">
        <v>0.0</v>
      </c>
      <c r="AI94" s="30">
        <f>AH94*F94</f>
        <v>0</v>
      </c>
      <c r="AJ94" s="231">
        <v>10.0</v>
      </c>
      <c r="AK94" s="30">
        <f>AJ94*F94</f>
        <v>43.585714</v>
      </c>
      <c r="AL94" s="30"/>
      <c r="AM94" s="23">
        <v>0.0</v>
      </c>
      <c r="AN94" s="30">
        <f t="shared" si="316"/>
        <v>0</v>
      </c>
      <c r="AO94" s="23">
        <v>10.0</v>
      </c>
      <c r="AP94" s="30">
        <f t="shared" si="317"/>
        <v>43.585714</v>
      </c>
      <c r="AR94" s="231">
        <v>0.0</v>
      </c>
      <c r="AS94" s="30">
        <f t="shared" si="318"/>
        <v>0</v>
      </c>
      <c r="AT94" s="231">
        <v>10.0</v>
      </c>
      <c r="AU94" s="30">
        <f t="shared" si="319"/>
        <v>43.585714</v>
      </c>
      <c r="AW94" s="231">
        <v>0.0</v>
      </c>
      <c r="AX94" s="30">
        <f t="shared" si="320"/>
        <v>0</v>
      </c>
      <c r="AY94" s="231">
        <v>10.0</v>
      </c>
      <c r="AZ94" s="30">
        <f t="shared" si="321"/>
        <v>43.585714</v>
      </c>
      <c r="BB94" s="231">
        <v>0.0</v>
      </c>
      <c r="BC94" s="24">
        <f t="shared" si="285"/>
        <v>0</v>
      </c>
      <c r="BD94" s="231">
        <v>10.0</v>
      </c>
      <c r="BE94" s="30">
        <f t="shared" si="286"/>
        <v>43.585714</v>
      </c>
      <c r="BG94" s="23">
        <v>0.0</v>
      </c>
      <c r="BH94" s="30">
        <f t="shared" si="287"/>
        <v>0</v>
      </c>
      <c r="BI94" s="23">
        <v>0.0</v>
      </c>
      <c r="BJ94" s="30">
        <f t="shared" si="288"/>
        <v>0</v>
      </c>
      <c r="BL94" s="23">
        <v>0.0</v>
      </c>
      <c r="BM94" s="30">
        <f t="shared" si="289"/>
        <v>0</v>
      </c>
      <c r="BN94" s="23">
        <v>0.0</v>
      </c>
      <c r="BO94" s="30">
        <f t="shared" si="290"/>
        <v>0</v>
      </c>
      <c r="BQ94" s="231">
        <v>0.0</v>
      </c>
      <c r="BR94" s="30">
        <f t="shared" si="291"/>
        <v>0</v>
      </c>
      <c r="BS94" s="231">
        <v>13.0</v>
      </c>
      <c r="BT94" s="30">
        <f t="shared" si="292"/>
        <v>56.6614282</v>
      </c>
      <c r="BV94" s="23">
        <v>0.0</v>
      </c>
      <c r="BW94" s="30">
        <f t="shared" si="293"/>
        <v>0</v>
      </c>
      <c r="BX94" s="23">
        <v>13.0</v>
      </c>
      <c r="BY94" s="30">
        <f t="shared" si="294"/>
        <v>56.6614282</v>
      </c>
      <c r="CA94" s="23">
        <v>0.0</v>
      </c>
      <c r="CB94" s="380">
        <f t="shared" si="295"/>
        <v>0</v>
      </c>
      <c r="CC94" s="23">
        <v>13.0</v>
      </c>
      <c r="CD94" s="30">
        <f t="shared" si="26"/>
        <v>56.6614282</v>
      </c>
    </row>
    <row r="95">
      <c r="A95" s="405" t="s">
        <v>1013</v>
      </c>
      <c r="B95" s="405" t="s">
        <v>1014</v>
      </c>
      <c r="C95" s="382"/>
      <c r="D95" s="382"/>
      <c r="E95" s="384"/>
      <c r="F95" s="384">
        <v>4.17</v>
      </c>
      <c r="G95" s="384"/>
      <c r="H95" s="376"/>
      <c r="I95" s="388"/>
      <c r="J95" s="385"/>
      <c r="K95" s="385"/>
      <c r="L95" s="385"/>
      <c r="M95" s="390"/>
      <c r="N95" s="388"/>
      <c r="O95" s="385"/>
      <c r="P95" s="385"/>
      <c r="Q95" s="385"/>
      <c r="R95" s="377"/>
      <c r="S95" s="231"/>
      <c r="T95" s="378"/>
      <c r="U95" s="231"/>
      <c r="V95" s="378"/>
      <c r="W95" s="377"/>
      <c r="X95" s="231"/>
      <c r="Y95" s="378"/>
      <c r="Z95" s="231"/>
      <c r="AA95" s="30"/>
      <c r="AC95" s="231"/>
      <c r="AD95" s="30"/>
      <c r="AE95" s="231"/>
      <c r="AF95" s="30"/>
      <c r="AH95" s="231"/>
      <c r="AI95" s="30"/>
      <c r="AJ95" s="231"/>
      <c r="AK95" s="30"/>
      <c r="AL95" s="30"/>
      <c r="AM95" s="23"/>
      <c r="AN95" s="30"/>
      <c r="AO95" s="23"/>
      <c r="AP95" s="30"/>
      <c r="AR95" s="231"/>
      <c r="AS95" s="30"/>
      <c r="AT95" s="231"/>
      <c r="AU95" s="30"/>
      <c r="AW95" s="231"/>
      <c r="AX95" s="30"/>
      <c r="AY95" s="231"/>
      <c r="AZ95" s="30"/>
      <c r="BB95" s="231"/>
      <c r="BC95" s="24"/>
      <c r="BD95" s="231"/>
      <c r="BE95" s="30"/>
      <c r="BG95" s="231"/>
      <c r="BH95" s="30"/>
      <c r="BI95" s="231"/>
      <c r="BJ95" s="30"/>
      <c r="BL95" s="379"/>
      <c r="BM95" s="30"/>
      <c r="BN95" s="379"/>
      <c r="BO95" s="30"/>
      <c r="BQ95" s="231"/>
      <c r="BR95" s="30"/>
      <c r="BS95" s="231"/>
      <c r="BT95" s="30"/>
      <c r="BV95" s="231">
        <v>482.0</v>
      </c>
      <c r="BW95" s="30">
        <f t="shared" si="293"/>
        <v>2009.94</v>
      </c>
      <c r="BX95" s="231">
        <v>300.0</v>
      </c>
      <c r="BY95" s="30">
        <f t="shared" si="294"/>
        <v>1251</v>
      </c>
      <c r="CA95" s="231">
        <v>196.0</v>
      </c>
      <c r="CB95" s="380">
        <f t="shared" si="295"/>
        <v>817.32</v>
      </c>
      <c r="CC95" s="23">
        <v>223.0</v>
      </c>
      <c r="CD95" s="30">
        <f t="shared" si="26"/>
        <v>929.91</v>
      </c>
    </row>
    <row r="96">
      <c r="A96" s="400" t="s">
        <v>1015</v>
      </c>
      <c r="B96" s="400" t="s">
        <v>1016</v>
      </c>
      <c r="C96" s="374">
        <v>0.0</v>
      </c>
      <c r="D96" s="374">
        <v>0.0</v>
      </c>
      <c r="E96" s="375">
        <v>0.0</v>
      </c>
      <c r="F96" s="375">
        <v>4.47</v>
      </c>
      <c r="G96" s="375"/>
      <c r="H96" s="376"/>
      <c r="I96" s="388"/>
      <c r="J96" s="385"/>
      <c r="K96" s="385"/>
      <c r="L96" s="385"/>
      <c r="M96" s="390"/>
      <c r="N96" s="388"/>
      <c r="O96" s="385"/>
      <c r="P96" s="385"/>
      <c r="Q96" s="385"/>
      <c r="R96" s="377"/>
      <c r="S96" s="231"/>
      <c r="T96" s="378"/>
      <c r="U96" s="231"/>
      <c r="V96" s="378"/>
      <c r="W96" s="377"/>
      <c r="X96" s="231"/>
      <c r="Y96" s="378"/>
      <c r="Z96" s="231"/>
      <c r="AA96" s="30"/>
      <c r="AC96" s="231"/>
      <c r="AD96" s="30"/>
      <c r="AE96" s="231"/>
      <c r="AF96" s="30"/>
      <c r="AH96" s="231"/>
      <c r="AI96" s="30"/>
      <c r="AJ96" s="231"/>
      <c r="AK96" s="30"/>
      <c r="AL96" s="30"/>
      <c r="AM96" s="23"/>
      <c r="AN96" s="30"/>
      <c r="AO96" s="23"/>
      <c r="AP96" s="30"/>
      <c r="AR96" s="231"/>
      <c r="AS96" s="30"/>
      <c r="AT96" s="231"/>
      <c r="AU96" s="30"/>
      <c r="AW96" s="231"/>
      <c r="AX96" s="30"/>
      <c r="AY96" s="231"/>
      <c r="AZ96" s="30"/>
      <c r="BB96" s="231">
        <v>300.0</v>
      </c>
      <c r="BC96" s="24">
        <f t="shared" ref="BC96:BC113" si="322">BB96*F96</f>
        <v>1341</v>
      </c>
      <c r="BD96" s="231">
        <v>0.0</v>
      </c>
      <c r="BE96" s="30">
        <f t="shared" ref="BE96:BE113" si="323">BD96*F96</f>
        <v>0</v>
      </c>
      <c r="BG96" s="231">
        <v>119.0</v>
      </c>
      <c r="BH96" s="30">
        <f t="shared" ref="BH96:BH113" si="324">BG96*F96</f>
        <v>531.93</v>
      </c>
      <c r="BI96" s="231">
        <v>99.0</v>
      </c>
      <c r="BJ96" s="30">
        <f t="shared" ref="BJ96:BJ113" si="325">BI96*F96</f>
        <v>442.53</v>
      </c>
      <c r="BL96" s="379">
        <v>103.0</v>
      </c>
      <c r="BM96" s="30">
        <f t="shared" ref="BM96:BM113" si="326">BL96*F96</f>
        <v>460.41</v>
      </c>
      <c r="BN96" s="379">
        <v>98.0</v>
      </c>
      <c r="BO96" s="30">
        <f t="shared" ref="BO96:BO113" si="327">BN96*F96</f>
        <v>438.06</v>
      </c>
      <c r="BQ96" s="231">
        <v>101.0</v>
      </c>
      <c r="BR96" s="30">
        <f t="shared" ref="BR96:BR113" si="328">BQ96*F96</f>
        <v>451.47</v>
      </c>
      <c r="BS96" s="231">
        <v>90.0</v>
      </c>
      <c r="BT96" s="30">
        <f t="shared" ref="BT96:BT113" si="329">BS96*F96</f>
        <v>402.3</v>
      </c>
      <c r="BV96" s="231">
        <v>100.0</v>
      </c>
      <c r="BW96" s="30">
        <f t="shared" si="293"/>
        <v>447</v>
      </c>
      <c r="BX96" s="231">
        <v>83.0</v>
      </c>
      <c r="BY96" s="30">
        <f t="shared" si="294"/>
        <v>371.01</v>
      </c>
      <c r="CA96" s="231">
        <v>98.0</v>
      </c>
      <c r="CB96" s="380">
        <f t="shared" si="295"/>
        <v>438.06</v>
      </c>
      <c r="CC96" s="23">
        <v>81.0</v>
      </c>
      <c r="CD96" s="30">
        <f t="shared" si="26"/>
        <v>362.07</v>
      </c>
    </row>
    <row r="97">
      <c r="A97" s="381" t="s">
        <v>1017</v>
      </c>
      <c r="B97" s="381" t="s">
        <v>1018</v>
      </c>
      <c r="C97" s="382">
        <v>0.0</v>
      </c>
      <c r="D97" s="382">
        <v>0.0</v>
      </c>
      <c r="E97" s="384">
        <v>0.0</v>
      </c>
      <c r="F97" s="384">
        <v>3.52</v>
      </c>
      <c r="G97" s="384">
        <v>0.0</v>
      </c>
      <c r="H97" s="376"/>
      <c r="I97" s="388">
        <v>0.0</v>
      </c>
      <c r="J97" s="385">
        <v>0.0</v>
      </c>
      <c r="K97" s="385">
        <v>0.0</v>
      </c>
      <c r="L97" s="385">
        <v>0.0</v>
      </c>
      <c r="M97" s="390"/>
      <c r="N97" s="388">
        <v>0.0</v>
      </c>
      <c r="O97" s="385">
        <v>0.0</v>
      </c>
      <c r="P97" s="385">
        <v>0.0</v>
      </c>
      <c r="Q97" s="385">
        <v>0.0</v>
      </c>
      <c r="R97" s="377"/>
      <c r="S97" s="231">
        <v>300.0</v>
      </c>
      <c r="T97" s="378">
        <f t="shared" ref="T97:T106" si="330">S97*F97</f>
        <v>1056</v>
      </c>
      <c r="U97" s="231">
        <v>0.0</v>
      </c>
      <c r="V97" s="378">
        <f t="shared" ref="V97:V106" si="331">U97*F97</f>
        <v>0</v>
      </c>
      <c r="W97" s="377"/>
      <c r="X97" s="231">
        <v>138.0</v>
      </c>
      <c r="Y97" s="378">
        <f t="shared" ref="Y97:Y106" si="332">X97*F97</f>
        <v>485.76</v>
      </c>
      <c r="Z97" s="231">
        <v>100.0</v>
      </c>
      <c r="AA97" s="30">
        <f t="shared" ref="AA97:AA106" si="333">Z97*F97</f>
        <v>352</v>
      </c>
      <c r="AC97" s="231">
        <v>188.0</v>
      </c>
      <c r="AD97" s="30">
        <f t="shared" ref="AD97:AD106" si="334">AC97*F97</f>
        <v>661.76</v>
      </c>
      <c r="AE97" s="231">
        <v>97.0</v>
      </c>
      <c r="AF97" s="30">
        <f t="shared" ref="AF97:AF106" si="335">AE97*F97</f>
        <v>341.44</v>
      </c>
      <c r="AH97" s="231">
        <v>160.0</v>
      </c>
      <c r="AI97" s="30">
        <f t="shared" ref="AI97:AI106" si="336">AH97*F97</f>
        <v>563.2</v>
      </c>
      <c r="AJ97" s="231">
        <v>87.0</v>
      </c>
      <c r="AK97" s="30">
        <f t="shared" ref="AK97:AK106" si="337">AJ97*F97</f>
        <v>306.24</v>
      </c>
      <c r="AL97" s="30"/>
      <c r="AM97" s="23">
        <v>155.0</v>
      </c>
      <c r="AN97" s="30">
        <f t="shared" ref="AN97:AN113" si="338">AM97*F97</f>
        <v>545.6</v>
      </c>
      <c r="AO97" s="23">
        <v>87.0</v>
      </c>
      <c r="AP97" s="30">
        <f t="shared" ref="AP97:AP113" si="339">AO97*F97</f>
        <v>306.24</v>
      </c>
      <c r="AR97" s="231">
        <v>143.0</v>
      </c>
      <c r="AS97" s="30">
        <f t="shared" ref="AS97:AS113" si="340">AR97*F97</f>
        <v>503.36</v>
      </c>
      <c r="AT97" s="231">
        <v>80.0</v>
      </c>
      <c r="AU97" s="30">
        <f t="shared" ref="AU97:AU113" si="341">AT97*F97</f>
        <v>281.6</v>
      </c>
      <c r="AW97" s="231">
        <v>132.0</v>
      </c>
      <c r="AX97" s="30">
        <f t="shared" ref="AX97:AX113" si="342">AW97*F97</f>
        <v>464.64</v>
      </c>
      <c r="AY97" s="231">
        <v>71.0</v>
      </c>
      <c r="AZ97" s="30">
        <f t="shared" ref="AZ97:AZ113" si="343">AY97*F97</f>
        <v>249.92</v>
      </c>
      <c r="BB97" s="231">
        <v>118.0</v>
      </c>
      <c r="BC97" s="24">
        <f t="shared" si="322"/>
        <v>415.36</v>
      </c>
      <c r="BD97" s="231">
        <v>69.0</v>
      </c>
      <c r="BE97" s="30">
        <f t="shared" si="323"/>
        <v>242.88</v>
      </c>
      <c r="BG97" s="231">
        <v>109.0</v>
      </c>
      <c r="BH97" s="30">
        <f t="shared" si="324"/>
        <v>383.68</v>
      </c>
      <c r="BI97" s="231">
        <v>70.0</v>
      </c>
      <c r="BJ97" s="30">
        <f t="shared" si="325"/>
        <v>246.4</v>
      </c>
      <c r="BL97" s="379">
        <v>42.0</v>
      </c>
      <c r="BM97" s="30">
        <f t="shared" si="326"/>
        <v>147.84</v>
      </c>
      <c r="BN97" s="379">
        <v>3.0</v>
      </c>
      <c r="BO97" s="30">
        <f t="shared" si="327"/>
        <v>10.56</v>
      </c>
      <c r="BQ97" s="231">
        <v>54.0</v>
      </c>
      <c r="BR97" s="30">
        <f t="shared" si="328"/>
        <v>190.08</v>
      </c>
      <c r="BS97" s="231">
        <v>66.0</v>
      </c>
      <c r="BT97" s="30">
        <f t="shared" si="329"/>
        <v>232.32</v>
      </c>
      <c r="BV97" s="231">
        <v>22.0</v>
      </c>
      <c r="BW97" s="30">
        <f t="shared" si="293"/>
        <v>77.44</v>
      </c>
      <c r="BX97" s="231">
        <v>72.0</v>
      </c>
      <c r="BY97" s="30">
        <f t="shared" si="294"/>
        <v>253.44</v>
      </c>
      <c r="CA97" s="23">
        <v>0.0</v>
      </c>
      <c r="CB97" s="380">
        <f t="shared" si="295"/>
        <v>0</v>
      </c>
      <c r="CC97" s="23">
        <v>72.0</v>
      </c>
      <c r="CD97" s="30">
        <f t="shared" si="26"/>
        <v>253.44</v>
      </c>
    </row>
    <row r="98">
      <c r="B98" s="373" t="s">
        <v>1019</v>
      </c>
      <c r="C98" s="374">
        <v>104.0</v>
      </c>
      <c r="D98" s="374">
        <v>19.0</v>
      </c>
      <c r="E98" s="386">
        <f t="shared" ref="E98:E106" si="344">SUM(C98:D98)</f>
        <v>123</v>
      </c>
      <c r="F98" s="375">
        <v>4.11</v>
      </c>
      <c r="G98" s="386">
        <f t="shared" ref="G98:G106" si="345">E98*F98</f>
        <v>505.53</v>
      </c>
      <c r="H98" s="376"/>
      <c r="I98" s="293">
        <v>54.0</v>
      </c>
      <c r="J98" s="378">
        <f t="shared" ref="J98:J106" si="346">I98*F98</f>
        <v>221.94</v>
      </c>
      <c r="K98" s="385">
        <v>20.0</v>
      </c>
      <c r="L98" s="378">
        <f t="shared" ref="L98:L106" si="347">K98*F98</f>
        <v>82.2</v>
      </c>
      <c r="M98" s="377"/>
      <c r="N98" s="231">
        <v>46.0</v>
      </c>
      <c r="O98" s="378">
        <f t="shared" ref="O98:O106" si="348">N98*F98</f>
        <v>189.06</v>
      </c>
      <c r="P98" s="231">
        <v>22.0</v>
      </c>
      <c r="Q98" s="378">
        <f t="shared" ref="Q98:Q106" si="349">SUM(P98*F98)</f>
        <v>90.42</v>
      </c>
      <c r="R98" s="377"/>
      <c r="S98" s="231">
        <v>138.0</v>
      </c>
      <c r="T98" s="378">
        <f t="shared" si="330"/>
        <v>567.18</v>
      </c>
      <c r="U98" s="231">
        <v>17.0</v>
      </c>
      <c r="V98" s="378">
        <f t="shared" si="331"/>
        <v>69.87</v>
      </c>
      <c r="W98" s="377"/>
      <c r="X98" s="231">
        <v>125.0</v>
      </c>
      <c r="Y98" s="378">
        <f t="shared" si="332"/>
        <v>513.75</v>
      </c>
      <c r="Z98" s="231">
        <v>18.0</v>
      </c>
      <c r="AA98" s="30">
        <f t="shared" si="333"/>
        <v>73.98</v>
      </c>
      <c r="AC98" s="231">
        <v>114.0</v>
      </c>
      <c r="AD98" s="30">
        <f t="shared" si="334"/>
        <v>468.54</v>
      </c>
      <c r="AE98" s="231">
        <v>18.0</v>
      </c>
      <c r="AF98" s="30">
        <f t="shared" si="335"/>
        <v>73.98</v>
      </c>
      <c r="AH98" s="231">
        <v>90.0</v>
      </c>
      <c r="AI98" s="30">
        <f t="shared" si="336"/>
        <v>369.9</v>
      </c>
      <c r="AJ98" s="231">
        <v>17.0</v>
      </c>
      <c r="AK98" s="30">
        <f t="shared" si="337"/>
        <v>69.87</v>
      </c>
      <c r="AL98" s="30"/>
      <c r="AM98" s="23">
        <v>90.0</v>
      </c>
      <c r="AN98" s="30">
        <f t="shared" si="338"/>
        <v>369.9</v>
      </c>
      <c r="AO98" s="23">
        <v>14.0</v>
      </c>
      <c r="AP98" s="30">
        <f t="shared" si="339"/>
        <v>57.54</v>
      </c>
      <c r="AR98" s="231">
        <v>84.0</v>
      </c>
      <c r="AS98" s="30">
        <f t="shared" si="340"/>
        <v>345.24</v>
      </c>
      <c r="AT98" s="231">
        <v>11.0</v>
      </c>
      <c r="AU98" s="30">
        <f t="shared" si="341"/>
        <v>45.21</v>
      </c>
      <c r="AW98" s="231">
        <v>61.0</v>
      </c>
      <c r="AX98" s="30">
        <f t="shared" si="342"/>
        <v>250.71</v>
      </c>
      <c r="AY98" s="231">
        <v>10.0</v>
      </c>
      <c r="AZ98" s="30">
        <f t="shared" si="343"/>
        <v>41.1</v>
      </c>
      <c r="BB98" s="231">
        <v>52.0</v>
      </c>
      <c r="BC98" s="24">
        <f t="shared" si="322"/>
        <v>213.72</v>
      </c>
      <c r="BD98" s="231">
        <v>7.0</v>
      </c>
      <c r="BE98" s="30">
        <f t="shared" si="323"/>
        <v>28.77</v>
      </c>
      <c r="BG98" s="231">
        <v>48.0</v>
      </c>
      <c r="BH98" s="30">
        <f t="shared" si="324"/>
        <v>197.28</v>
      </c>
      <c r="BI98" s="231">
        <v>8.0</v>
      </c>
      <c r="BJ98" s="30">
        <f t="shared" si="325"/>
        <v>32.88</v>
      </c>
      <c r="BL98" s="379">
        <v>42.0</v>
      </c>
      <c r="BM98" s="30">
        <f t="shared" si="326"/>
        <v>172.62</v>
      </c>
      <c r="BN98" s="379">
        <v>3.0</v>
      </c>
      <c r="BO98" s="30">
        <f t="shared" si="327"/>
        <v>12.33</v>
      </c>
      <c r="BQ98" s="231">
        <v>4.0</v>
      </c>
      <c r="BR98" s="30">
        <f t="shared" si="328"/>
        <v>16.44</v>
      </c>
      <c r="BS98" s="231">
        <v>10.0</v>
      </c>
      <c r="BT98" s="30">
        <f t="shared" si="329"/>
        <v>41.1</v>
      </c>
      <c r="BV98" s="23">
        <v>0.0</v>
      </c>
      <c r="BW98" s="30">
        <f t="shared" si="293"/>
        <v>0</v>
      </c>
      <c r="BX98" s="23">
        <v>10.0</v>
      </c>
      <c r="BY98" s="30">
        <f t="shared" si="294"/>
        <v>41.1</v>
      </c>
      <c r="CA98" s="23">
        <v>0.0</v>
      </c>
      <c r="CB98" s="380">
        <f t="shared" si="295"/>
        <v>0</v>
      </c>
      <c r="CC98" s="23">
        <v>7.0</v>
      </c>
      <c r="CD98" s="30">
        <f t="shared" si="26"/>
        <v>28.77</v>
      </c>
    </row>
    <row r="99">
      <c r="B99" s="381" t="s">
        <v>1020</v>
      </c>
      <c r="C99" s="382">
        <v>136.0</v>
      </c>
      <c r="D99" s="382">
        <v>57.0</v>
      </c>
      <c r="E99" s="383">
        <f t="shared" si="344"/>
        <v>193</v>
      </c>
      <c r="F99" s="387">
        <v>3.648</v>
      </c>
      <c r="G99" s="383">
        <f t="shared" si="345"/>
        <v>704.064</v>
      </c>
      <c r="H99" s="376"/>
      <c r="I99" s="293">
        <v>124.0</v>
      </c>
      <c r="J99" s="378">
        <f t="shared" si="346"/>
        <v>452.352</v>
      </c>
      <c r="K99" s="385">
        <v>43.0</v>
      </c>
      <c r="L99" s="378">
        <f t="shared" si="347"/>
        <v>156.864</v>
      </c>
      <c r="M99" s="377"/>
      <c r="N99" s="231">
        <v>124.0</v>
      </c>
      <c r="O99" s="378">
        <f t="shared" si="348"/>
        <v>452.352</v>
      </c>
      <c r="P99" s="231">
        <v>45.0</v>
      </c>
      <c r="Q99" s="378">
        <f t="shared" si="349"/>
        <v>164.16</v>
      </c>
      <c r="R99" s="377"/>
      <c r="S99" s="231">
        <v>124.0</v>
      </c>
      <c r="T99" s="378">
        <f t="shared" si="330"/>
        <v>452.352</v>
      </c>
      <c r="U99" s="231">
        <v>39.0</v>
      </c>
      <c r="V99" s="378">
        <f t="shared" si="331"/>
        <v>142.272</v>
      </c>
      <c r="W99" s="377"/>
      <c r="X99" s="231">
        <v>122.0</v>
      </c>
      <c r="Y99" s="378">
        <f t="shared" si="332"/>
        <v>445.056</v>
      </c>
      <c r="Z99" s="231">
        <v>35.0</v>
      </c>
      <c r="AA99" s="30">
        <f t="shared" si="333"/>
        <v>127.68</v>
      </c>
      <c r="AC99" s="231">
        <v>114.0</v>
      </c>
      <c r="AD99" s="30">
        <f t="shared" si="334"/>
        <v>415.872</v>
      </c>
      <c r="AE99" s="231">
        <v>37.0</v>
      </c>
      <c r="AF99" s="30">
        <f t="shared" si="335"/>
        <v>134.976</v>
      </c>
      <c r="AH99" s="231">
        <v>104.0</v>
      </c>
      <c r="AI99" s="30">
        <f t="shared" si="336"/>
        <v>379.392</v>
      </c>
      <c r="AJ99" s="231">
        <v>39.0</v>
      </c>
      <c r="AK99" s="30">
        <f t="shared" si="337"/>
        <v>142.272</v>
      </c>
      <c r="AL99" s="30"/>
      <c r="AM99" s="23">
        <v>102.0</v>
      </c>
      <c r="AN99" s="30">
        <f t="shared" si="338"/>
        <v>372.096</v>
      </c>
      <c r="AO99" s="23">
        <v>39.0</v>
      </c>
      <c r="AP99" s="30">
        <f t="shared" si="339"/>
        <v>142.272</v>
      </c>
      <c r="AR99" s="231">
        <v>95.0</v>
      </c>
      <c r="AS99" s="30">
        <f t="shared" si="340"/>
        <v>346.56</v>
      </c>
      <c r="AT99" s="231">
        <v>43.0</v>
      </c>
      <c r="AU99" s="30">
        <f t="shared" si="341"/>
        <v>156.864</v>
      </c>
      <c r="AW99" s="231">
        <v>93.0</v>
      </c>
      <c r="AX99" s="30">
        <f t="shared" si="342"/>
        <v>339.264</v>
      </c>
      <c r="AY99" s="231">
        <v>41.0</v>
      </c>
      <c r="AZ99" s="30">
        <f t="shared" si="343"/>
        <v>149.568</v>
      </c>
      <c r="BB99" s="231">
        <v>88.0</v>
      </c>
      <c r="BC99" s="24">
        <f t="shared" si="322"/>
        <v>321.024</v>
      </c>
      <c r="BD99" s="231">
        <v>37.0</v>
      </c>
      <c r="BE99" s="30">
        <f t="shared" si="323"/>
        <v>134.976</v>
      </c>
      <c r="BG99" s="231">
        <v>33.0</v>
      </c>
      <c r="BH99" s="30">
        <f t="shared" si="324"/>
        <v>120.384</v>
      </c>
      <c r="BI99" s="231">
        <v>39.0</v>
      </c>
      <c r="BJ99" s="30">
        <f t="shared" si="325"/>
        <v>142.272</v>
      </c>
      <c r="BL99" s="379">
        <v>3.0</v>
      </c>
      <c r="BM99" s="30">
        <f t="shared" si="326"/>
        <v>10.944</v>
      </c>
      <c r="BN99" s="379">
        <v>39.0</v>
      </c>
      <c r="BO99" s="30">
        <f t="shared" si="327"/>
        <v>142.272</v>
      </c>
      <c r="BQ99" s="231">
        <v>0.0</v>
      </c>
      <c r="BR99" s="30">
        <f t="shared" si="328"/>
        <v>0</v>
      </c>
      <c r="BS99" s="231">
        <v>35.0</v>
      </c>
      <c r="BT99" s="30">
        <f t="shared" si="329"/>
        <v>127.68</v>
      </c>
      <c r="BV99" s="23">
        <v>32.0</v>
      </c>
      <c r="BW99" s="30">
        <f t="shared" si="293"/>
        <v>116.736</v>
      </c>
      <c r="BX99" s="23">
        <v>0.0</v>
      </c>
      <c r="BY99" s="30">
        <f t="shared" si="294"/>
        <v>0</v>
      </c>
      <c r="CA99" s="23">
        <v>0.0</v>
      </c>
      <c r="CB99" s="380">
        <f t="shared" si="295"/>
        <v>0</v>
      </c>
      <c r="CC99" s="23">
        <v>31.0</v>
      </c>
      <c r="CD99" s="30">
        <f t="shared" si="26"/>
        <v>113.088</v>
      </c>
    </row>
    <row r="100">
      <c r="B100" s="373" t="s">
        <v>1021</v>
      </c>
      <c r="C100" s="374">
        <v>165.0</v>
      </c>
      <c r="D100" s="374">
        <v>97.0</v>
      </c>
      <c r="E100" s="386">
        <f t="shared" si="344"/>
        <v>262</v>
      </c>
      <c r="F100" s="392">
        <v>5.436</v>
      </c>
      <c r="G100" s="386">
        <f t="shared" si="345"/>
        <v>1424.232</v>
      </c>
      <c r="H100" s="376"/>
      <c r="I100" s="293">
        <v>154.0</v>
      </c>
      <c r="J100" s="378">
        <f t="shared" si="346"/>
        <v>837.144</v>
      </c>
      <c r="K100" s="385">
        <v>97.0</v>
      </c>
      <c r="L100" s="378">
        <f t="shared" si="347"/>
        <v>527.292</v>
      </c>
      <c r="M100" s="377"/>
      <c r="N100" s="231">
        <v>154.0</v>
      </c>
      <c r="O100" s="378">
        <f t="shared" si="348"/>
        <v>837.144</v>
      </c>
      <c r="P100" s="231">
        <v>96.0</v>
      </c>
      <c r="Q100" s="378">
        <f t="shared" si="349"/>
        <v>521.856</v>
      </c>
      <c r="R100" s="377"/>
      <c r="S100" s="231">
        <v>152.0</v>
      </c>
      <c r="T100" s="378">
        <f t="shared" si="330"/>
        <v>826.272</v>
      </c>
      <c r="U100" s="231">
        <v>91.0</v>
      </c>
      <c r="V100" s="378">
        <f t="shared" si="331"/>
        <v>494.676</v>
      </c>
      <c r="W100" s="377"/>
      <c r="X100" s="231">
        <v>149.0</v>
      </c>
      <c r="Y100" s="378">
        <f t="shared" si="332"/>
        <v>809.964</v>
      </c>
      <c r="Z100" s="231">
        <v>89.0</v>
      </c>
      <c r="AA100" s="30">
        <f t="shared" si="333"/>
        <v>483.804</v>
      </c>
      <c r="AC100" s="231">
        <v>141.0</v>
      </c>
      <c r="AD100" s="30">
        <f t="shared" si="334"/>
        <v>766.476</v>
      </c>
      <c r="AE100" s="231">
        <v>89.0</v>
      </c>
      <c r="AF100" s="30">
        <f t="shared" si="335"/>
        <v>483.804</v>
      </c>
      <c r="AH100" s="231">
        <v>135.0</v>
      </c>
      <c r="AI100" s="30">
        <f t="shared" si="336"/>
        <v>733.86</v>
      </c>
      <c r="AJ100" s="231">
        <v>87.0</v>
      </c>
      <c r="AK100" s="30">
        <f t="shared" si="337"/>
        <v>472.932</v>
      </c>
      <c r="AL100" s="30"/>
      <c r="AM100" s="23">
        <v>135.0</v>
      </c>
      <c r="AN100" s="30">
        <f t="shared" si="338"/>
        <v>733.86</v>
      </c>
      <c r="AO100" s="23">
        <v>87.0</v>
      </c>
      <c r="AP100" s="30">
        <f t="shared" si="339"/>
        <v>472.932</v>
      </c>
      <c r="AR100" s="231">
        <v>134.0</v>
      </c>
      <c r="AS100" s="30">
        <f t="shared" si="340"/>
        <v>728.424</v>
      </c>
      <c r="AT100" s="231">
        <v>83.0</v>
      </c>
      <c r="AU100" s="30">
        <f t="shared" si="341"/>
        <v>451.188</v>
      </c>
      <c r="AW100" s="231">
        <v>134.0</v>
      </c>
      <c r="AX100" s="30">
        <f t="shared" si="342"/>
        <v>728.424</v>
      </c>
      <c r="AY100" s="231">
        <v>80.0</v>
      </c>
      <c r="AZ100" s="30">
        <f t="shared" si="343"/>
        <v>434.88</v>
      </c>
      <c r="BB100" s="231">
        <v>133.0</v>
      </c>
      <c r="BC100" s="24">
        <f t="shared" si="322"/>
        <v>722.988</v>
      </c>
      <c r="BD100" s="231">
        <v>77.0</v>
      </c>
      <c r="BE100" s="30">
        <f t="shared" si="323"/>
        <v>418.572</v>
      </c>
      <c r="BG100" s="231">
        <v>58.0</v>
      </c>
      <c r="BH100" s="30">
        <f t="shared" si="324"/>
        <v>315.288</v>
      </c>
      <c r="BI100" s="231">
        <v>77.0</v>
      </c>
      <c r="BJ100" s="30">
        <f t="shared" si="325"/>
        <v>418.572</v>
      </c>
      <c r="BL100" s="379">
        <v>72.0</v>
      </c>
      <c r="BM100" s="30">
        <f t="shared" si="326"/>
        <v>391.392</v>
      </c>
      <c r="BN100" s="379">
        <v>60.0</v>
      </c>
      <c r="BO100" s="30">
        <f t="shared" si="327"/>
        <v>326.16</v>
      </c>
      <c r="BQ100" s="231">
        <v>71.0</v>
      </c>
      <c r="BR100" s="30">
        <f t="shared" si="328"/>
        <v>385.956</v>
      </c>
      <c r="BS100" s="231">
        <v>56.0</v>
      </c>
      <c r="BT100" s="30">
        <f t="shared" si="329"/>
        <v>304.416</v>
      </c>
      <c r="BV100" s="231">
        <v>68.0</v>
      </c>
      <c r="BW100" s="30">
        <f t="shared" si="293"/>
        <v>369.648</v>
      </c>
      <c r="BX100" s="231">
        <v>54.0</v>
      </c>
      <c r="BY100" s="30">
        <f t="shared" si="294"/>
        <v>293.544</v>
      </c>
      <c r="CA100" s="231">
        <v>66.0</v>
      </c>
      <c r="CB100" s="380">
        <f t="shared" si="295"/>
        <v>358.776</v>
      </c>
      <c r="CC100" s="23">
        <v>54.0</v>
      </c>
      <c r="CD100" s="30">
        <f t="shared" si="26"/>
        <v>293.544</v>
      </c>
    </row>
    <row r="101">
      <c r="B101" s="381" t="s">
        <v>1022</v>
      </c>
      <c r="C101" s="382">
        <v>118.0</v>
      </c>
      <c r="D101" s="382">
        <v>84.0</v>
      </c>
      <c r="E101" s="383">
        <f t="shared" si="344"/>
        <v>202</v>
      </c>
      <c r="F101" s="384">
        <v>3.58</v>
      </c>
      <c r="G101" s="383">
        <f t="shared" si="345"/>
        <v>723.16</v>
      </c>
      <c r="H101" s="376"/>
      <c r="I101" s="293">
        <v>115.0</v>
      </c>
      <c r="J101" s="378">
        <f t="shared" si="346"/>
        <v>411.7</v>
      </c>
      <c r="K101" s="385">
        <v>74.0</v>
      </c>
      <c r="L101" s="378">
        <f t="shared" si="347"/>
        <v>264.92</v>
      </c>
      <c r="M101" s="377"/>
      <c r="N101" s="231">
        <v>114.0</v>
      </c>
      <c r="O101" s="378">
        <f t="shared" si="348"/>
        <v>408.12</v>
      </c>
      <c r="P101" s="231">
        <v>75.0</v>
      </c>
      <c r="Q101" s="378">
        <f t="shared" si="349"/>
        <v>268.5</v>
      </c>
      <c r="R101" s="377"/>
      <c r="S101" s="231">
        <v>113.0</v>
      </c>
      <c r="T101" s="378">
        <f t="shared" si="330"/>
        <v>404.54</v>
      </c>
      <c r="U101" s="231">
        <v>72.0</v>
      </c>
      <c r="V101" s="378">
        <f t="shared" si="331"/>
        <v>257.76</v>
      </c>
      <c r="W101" s="377"/>
      <c r="X101" s="231">
        <v>112.0</v>
      </c>
      <c r="Y101" s="378">
        <f t="shared" si="332"/>
        <v>400.96</v>
      </c>
      <c r="Z101" s="231">
        <v>70.0</v>
      </c>
      <c r="AA101" s="30">
        <f t="shared" si="333"/>
        <v>250.6</v>
      </c>
      <c r="AC101" s="231">
        <v>107.0</v>
      </c>
      <c r="AD101" s="30">
        <f t="shared" si="334"/>
        <v>383.06</v>
      </c>
      <c r="AE101" s="231">
        <v>69.0</v>
      </c>
      <c r="AF101" s="30">
        <f t="shared" si="335"/>
        <v>247.02</v>
      </c>
      <c r="AH101" s="231">
        <v>104.0</v>
      </c>
      <c r="AI101" s="30">
        <f t="shared" si="336"/>
        <v>372.32</v>
      </c>
      <c r="AJ101" s="231">
        <v>65.0</v>
      </c>
      <c r="AK101" s="30">
        <f t="shared" si="337"/>
        <v>232.7</v>
      </c>
      <c r="AL101" s="30"/>
      <c r="AM101" s="23">
        <v>104.0</v>
      </c>
      <c r="AN101" s="30">
        <f t="shared" si="338"/>
        <v>372.32</v>
      </c>
      <c r="AO101" s="23">
        <v>65.0</v>
      </c>
      <c r="AP101" s="30">
        <f t="shared" si="339"/>
        <v>232.7</v>
      </c>
      <c r="AR101" s="231">
        <v>91.0</v>
      </c>
      <c r="AS101" s="30">
        <f t="shared" si="340"/>
        <v>325.78</v>
      </c>
      <c r="AT101" s="231">
        <v>62.0</v>
      </c>
      <c r="AU101" s="30">
        <f t="shared" si="341"/>
        <v>221.96</v>
      </c>
      <c r="AW101" s="231">
        <v>87.0</v>
      </c>
      <c r="AX101" s="30">
        <f t="shared" si="342"/>
        <v>311.46</v>
      </c>
      <c r="AY101" s="231">
        <v>59.0</v>
      </c>
      <c r="AZ101" s="30">
        <f t="shared" si="343"/>
        <v>211.22</v>
      </c>
      <c r="BB101" s="231">
        <v>87.0</v>
      </c>
      <c r="BC101" s="24">
        <f t="shared" si="322"/>
        <v>311.46</v>
      </c>
      <c r="BD101" s="231">
        <v>57.0</v>
      </c>
      <c r="BE101" s="30">
        <f t="shared" si="323"/>
        <v>204.06</v>
      </c>
      <c r="BG101" s="231">
        <v>7.0</v>
      </c>
      <c r="BH101" s="30">
        <f t="shared" si="324"/>
        <v>25.06</v>
      </c>
      <c r="BI101" s="231">
        <v>56.0</v>
      </c>
      <c r="BJ101" s="30">
        <f t="shared" si="325"/>
        <v>200.48</v>
      </c>
      <c r="BL101" s="379">
        <v>5.0</v>
      </c>
      <c r="BM101" s="30">
        <f t="shared" si="326"/>
        <v>17.9</v>
      </c>
      <c r="BN101" s="379">
        <v>53.0</v>
      </c>
      <c r="BO101" s="30">
        <f t="shared" si="327"/>
        <v>189.74</v>
      </c>
      <c r="BQ101" s="231">
        <v>5.0</v>
      </c>
      <c r="BR101" s="30">
        <f t="shared" si="328"/>
        <v>17.9</v>
      </c>
      <c r="BS101" s="231">
        <v>49.0</v>
      </c>
      <c r="BT101" s="30">
        <f t="shared" si="329"/>
        <v>175.42</v>
      </c>
      <c r="BV101" s="231">
        <v>3.0</v>
      </c>
      <c r="BW101" s="30">
        <f t="shared" si="293"/>
        <v>10.74</v>
      </c>
      <c r="BX101" s="231">
        <v>47.0</v>
      </c>
      <c r="BY101" s="30">
        <f t="shared" si="294"/>
        <v>168.26</v>
      </c>
      <c r="CA101" s="231">
        <v>2.0</v>
      </c>
      <c r="CB101" s="380">
        <f t="shared" si="295"/>
        <v>7.16</v>
      </c>
      <c r="CC101" s="23">
        <v>44.0</v>
      </c>
      <c r="CD101" s="30">
        <f t="shared" si="26"/>
        <v>157.52</v>
      </c>
    </row>
    <row r="102">
      <c r="B102" s="373" t="s">
        <v>1023</v>
      </c>
      <c r="C102" s="374">
        <v>115.0</v>
      </c>
      <c r="D102" s="374">
        <v>91.0</v>
      </c>
      <c r="E102" s="386">
        <f t="shared" si="344"/>
        <v>206</v>
      </c>
      <c r="F102" s="375">
        <v>3.16</v>
      </c>
      <c r="G102" s="386">
        <f t="shared" si="345"/>
        <v>650.96</v>
      </c>
      <c r="H102" s="376"/>
      <c r="I102" s="293">
        <v>74.0</v>
      </c>
      <c r="J102" s="378">
        <f t="shared" si="346"/>
        <v>233.84</v>
      </c>
      <c r="K102" s="385">
        <v>73.0</v>
      </c>
      <c r="L102" s="378">
        <f t="shared" si="347"/>
        <v>230.68</v>
      </c>
      <c r="M102" s="377"/>
      <c r="N102" s="231">
        <v>69.0</v>
      </c>
      <c r="O102" s="378">
        <f t="shared" si="348"/>
        <v>218.04</v>
      </c>
      <c r="P102" s="231">
        <v>76.0</v>
      </c>
      <c r="Q102" s="378">
        <f t="shared" si="349"/>
        <v>240.16</v>
      </c>
      <c r="R102" s="377"/>
      <c r="S102" s="231">
        <v>54.0</v>
      </c>
      <c r="T102" s="378">
        <f t="shared" si="330"/>
        <v>170.64</v>
      </c>
      <c r="U102" s="231">
        <v>74.0</v>
      </c>
      <c r="V102" s="378">
        <f t="shared" si="331"/>
        <v>233.84</v>
      </c>
      <c r="W102" s="377"/>
      <c r="X102" s="231">
        <v>41.0</v>
      </c>
      <c r="Y102" s="378">
        <f t="shared" si="332"/>
        <v>129.56</v>
      </c>
      <c r="Z102" s="231">
        <v>71.0</v>
      </c>
      <c r="AA102" s="30">
        <f t="shared" si="333"/>
        <v>224.36</v>
      </c>
      <c r="AC102" s="231">
        <v>14.0</v>
      </c>
      <c r="AD102" s="30">
        <f t="shared" si="334"/>
        <v>44.24</v>
      </c>
      <c r="AE102" s="231">
        <v>77.0</v>
      </c>
      <c r="AF102" s="30">
        <f t="shared" si="335"/>
        <v>243.32</v>
      </c>
      <c r="AH102" s="231">
        <v>1.0</v>
      </c>
      <c r="AI102" s="30">
        <f t="shared" si="336"/>
        <v>3.16</v>
      </c>
      <c r="AJ102" s="231">
        <v>78.0</v>
      </c>
      <c r="AK102" s="30">
        <f t="shared" si="337"/>
        <v>246.48</v>
      </c>
      <c r="AL102" s="30"/>
      <c r="AM102" s="23">
        <v>1.0</v>
      </c>
      <c r="AN102" s="30">
        <f t="shared" si="338"/>
        <v>3.16</v>
      </c>
      <c r="AO102" s="23">
        <v>79.0</v>
      </c>
      <c r="AP102" s="30">
        <f t="shared" si="339"/>
        <v>249.64</v>
      </c>
      <c r="AR102" s="231">
        <v>0.0</v>
      </c>
      <c r="AS102" s="30">
        <f t="shared" si="340"/>
        <v>0</v>
      </c>
      <c r="AT102" s="231">
        <v>69.0</v>
      </c>
      <c r="AU102" s="30">
        <f t="shared" si="341"/>
        <v>218.04</v>
      </c>
      <c r="AW102" s="231">
        <v>0.0</v>
      </c>
      <c r="AX102" s="30">
        <f t="shared" si="342"/>
        <v>0</v>
      </c>
      <c r="AY102" s="231">
        <v>62.0</v>
      </c>
      <c r="AZ102" s="30">
        <f t="shared" si="343"/>
        <v>195.92</v>
      </c>
      <c r="BB102" s="231">
        <v>0.0</v>
      </c>
      <c r="BC102" s="24">
        <f t="shared" si="322"/>
        <v>0</v>
      </c>
      <c r="BD102" s="231">
        <v>60.0</v>
      </c>
      <c r="BE102" s="30">
        <f t="shared" si="323"/>
        <v>189.6</v>
      </c>
      <c r="BG102" s="231">
        <v>0.0</v>
      </c>
      <c r="BH102" s="30">
        <f t="shared" si="324"/>
        <v>0</v>
      </c>
      <c r="BI102" s="231">
        <v>57.0</v>
      </c>
      <c r="BJ102" s="30">
        <f t="shared" si="325"/>
        <v>180.12</v>
      </c>
      <c r="BL102" s="379">
        <v>95.0</v>
      </c>
      <c r="BM102" s="30">
        <f t="shared" si="326"/>
        <v>300.2</v>
      </c>
      <c r="BN102" s="379">
        <v>53.0</v>
      </c>
      <c r="BO102" s="30">
        <f t="shared" si="327"/>
        <v>167.48</v>
      </c>
      <c r="BQ102" s="231">
        <v>93.0</v>
      </c>
      <c r="BR102" s="30">
        <f t="shared" si="328"/>
        <v>293.88</v>
      </c>
      <c r="BS102" s="231">
        <v>44.0</v>
      </c>
      <c r="BT102" s="30">
        <f t="shared" si="329"/>
        <v>139.04</v>
      </c>
      <c r="BV102" s="231">
        <v>87.0</v>
      </c>
      <c r="BW102" s="30">
        <f t="shared" si="293"/>
        <v>274.92</v>
      </c>
      <c r="BX102" s="231">
        <v>39.0</v>
      </c>
      <c r="BY102" s="30">
        <f t="shared" si="294"/>
        <v>123.24</v>
      </c>
      <c r="CA102" s="231">
        <v>83.0</v>
      </c>
      <c r="CB102" s="380">
        <f t="shared" si="295"/>
        <v>262.28</v>
      </c>
      <c r="CC102" s="23">
        <v>38.0</v>
      </c>
      <c r="CD102" s="30">
        <f t="shared" si="26"/>
        <v>120.08</v>
      </c>
    </row>
    <row r="103">
      <c r="A103" s="381"/>
      <c r="B103" s="381" t="s">
        <v>1024</v>
      </c>
      <c r="C103" s="382">
        <v>182.0</v>
      </c>
      <c r="D103" s="382">
        <v>95.0</v>
      </c>
      <c r="E103" s="383">
        <f t="shared" si="344"/>
        <v>277</v>
      </c>
      <c r="F103" s="384">
        <v>2.41</v>
      </c>
      <c r="G103" s="383">
        <f t="shared" si="345"/>
        <v>667.57</v>
      </c>
      <c r="H103" s="376"/>
      <c r="I103" s="293">
        <v>132.0</v>
      </c>
      <c r="J103" s="378">
        <f t="shared" si="346"/>
        <v>318.12</v>
      </c>
      <c r="K103" s="385">
        <v>86.0</v>
      </c>
      <c r="L103" s="378">
        <f t="shared" si="347"/>
        <v>207.26</v>
      </c>
      <c r="M103" s="377"/>
      <c r="N103" s="231">
        <v>128.0</v>
      </c>
      <c r="O103" s="378">
        <f t="shared" si="348"/>
        <v>308.48</v>
      </c>
      <c r="P103" s="231">
        <v>89.0</v>
      </c>
      <c r="Q103" s="378">
        <f t="shared" si="349"/>
        <v>214.49</v>
      </c>
      <c r="R103" s="377"/>
      <c r="S103" s="231">
        <v>123.0</v>
      </c>
      <c r="T103" s="378">
        <f t="shared" si="330"/>
        <v>296.43</v>
      </c>
      <c r="U103" s="231">
        <v>78.0</v>
      </c>
      <c r="V103" s="378">
        <f t="shared" si="331"/>
        <v>187.98</v>
      </c>
      <c r="W103" s="377"/>
      <c r="X103" s="231">
        <v>112.0</v>
      </c>
      <c r="Y103" s="378">
        <f t="shared" si="332"/>
        <v>269.92</v>
      </c>
      <c r="Z103" s="231">
        <v>75.0</v>
      </c>
      <c r="AA103" s="30">
        <f t="shared" si="333"/>
        <v>180.75</v>
      </c>
      <c r="AC103" s="231">
        <v>100.0</v>
      </c>
      <c r="AD103" s="30">
        <f t="shared" si="334"/>
        <v>241</v>
      </c>
      <c r="AE103" s="231">
        <v>73.0</v>
      </c>
      <c r="AF103" s="30">
        <f t="shared" si="335"/>
        <v>175.93</v>
      </c>
      <c r="AH103" s="231">
        <v>81.0</v>
      </c>
      <c r="AI103" s="30">
        <f t="shared" si="336"/>
        <v>195.21</v>
      </c>
      <c r="AJ103" s="231">
        <v>83.0</v>
      </c>
      <c r="AK103" s="30">
        <f t="shared" si="337"/>
        <v>200.03</v>
      </c>
      <c r="AL103" s="30"/>
      <c r="AM103" s="23">
        <v>81.0</v>
      </c>
      <c r="AN103" s="30">
        <f t="shared" si="338"/>
        <v>195.21</v>
      </c>
      <c r="AO103" s="23">
        <v>84.0</v>
      </c>
      <c r="AP103" s="30">
        <f t="shared" si="339"/>
        <v>202.44</v>
      </c>
      <c r="AR103" s="231">
        <v>70.0</v>
      </c>
      <c r="AS103" s="30">
        <f t="shared" si="340"/>
        <v>168.7</v>
      </c>
      <c r="AT103" s="231">
        <v>82.0</v>
      </c>
      <c r="AU103" s="30">
        <f t="shared" si="341"/>
        <v>197.62</v>
      </c>
      <c r="AW103" s="231">
        <v>64.0</v>
      </c>
      <c r="AX103" s="30">
        <f t="shared" si="342"/>
        <v>154.24</v>
      </c>
      <c r="AY103" s="231">
        <v>76.0</v>
      </c>
      <c r="AZ103" s="30">
        <f t="shared" si="343"/>
        <v>183.16</v>
      </c>
      <c r="BB103" s="231">
        <v>62.0</v>
      </c>
      <c r="BC103" s="24">
        <f t="shared" si="322"/>
        <v>149.42</v>
      </c>
      <c r="BD103" s="231">
        <v>75.0</v>
      </c>
      <c r="BE103" s="30">
        <f t="shared" si="323"/>
        <v>180.75</v>
      </c>
      <c r="BG103" s="231">
        <v>57.0</v>
      </c>
      <c r="BH103" s="30">
        <f t="shared" si="324"/>
        <v>137.37</v>
      </c>
      <c r="BI103" s="231">
        <v>75.0</v>
      </c>
      <c r="BJ103" s="30">
        <f t="shared" si="325"/>
        <v>180.75</v>
      </c>
      <c r="BL103" s="379">
        <v>46.0</v>
      </c>
      <c r="BM103" s="30">
        <f t="shared" si="326"/>
        <v>110.86</v>
      </c>
      <c r="BN103" s="379">
        <v>84.0</v>
      </c>
      <c r="BO103" s="30">
        <f t="shared" si="327"/>
        <v>202.44</v>
      </c>
      <c r="BQ103" s="231">
        <v>38.0</v>
      </c>
      <c r="BR103" s="30">
        <f t="shared" si="328"/>
        <v>91.58</v>
      </c>
      <c r="BS103" s="231">
        <v>75.0</v>
      </c>
      <c r="BT103" s="30">
        <f t="shared" si="329"/>
        <v>180.75</v>
      </c>
      <c r="BV103" s="231">
        <v>31.0</v>
      </c>
      <c r="BW103" s="30">
        <f t="shared" si="293"/>
        <v>74.71</v>
      </c>
      <c r="BX103" s="231">
        <v>70.0</v>
      </c>
      <c r="BY103" s="30">
        <f t="shared" si="294"/>
        <v>168.7</v>
      </c>
      <c r="CA103" s="231">
        <v>27.0</v>
      </c>
      <c r="CB103" s="380">
        <f t="shared" si="295"/>
        <v>65.07</v>
      </c>
      <c r="CC103" s="23">
        <v>69.0</v>
      </c>
      <c r="CD103" s="30">
        <f t="shared" si="26"/>
        <v>166.29</v>
      </c>
    </row>
    <row r="104">
      <c r="A104" s="373" t="s">
        <v>1025</v>
      </c>
      <c r="B104" s="373" t="s">
        <v>1026</v>
      </c>
      <c r="C104" s="374">
        <v>0.0</v>
      </c>
      <c r="D104" s="374">
        <v>30.0</v>
      </c>
      <c r="E104" s="386">
        <f t="shared" si="344"/>
        <v>30</v>
      </c>
      <c r="F104" s="375">
        <v>5.5</v>
      </c>
      <c r="G104" s="386">
        <f t="shared" si="345"/>
        <v>165</v>
      </c>
      <c r="H104" s="376"/>
      <c r="I104" s="293">
        <v>0.0</v>
      </c>
      <c r="J104" s="378">
        <f t="shared" si="346"/>
        <v>0</v>
      </c>
      <c r="K104" s="385">
        <v>11.0</v>
      </c>
      <c r="L104" s="378">
        <f t="shared" si="347"/>
        <v>60.5</v>
      </c>
      <c r="M104" s="377"/>
      <c r="N104" s="231">
        <v>0.0</v>
      </c>
      <c r="O104" s="378">
        <f t="shared" si="348"/>
        <v>0</v>
      </c>
      <c r="P104" s="231">
        <v>7.0</v>
      </c>
      <c r="Q104" s="378">
        <f t="shared" si="349"/>
        <v>38.5</v>
      </c>
      <c r="R104" s="377"/>
      <c r="S104" s="231">
        <v>0.0</v>
      </c>
      <c r="T104" s="378">
        <f t="shared" si="330"/>
        <v>0</v>
      </c>
      <c r="U104" s="231">
        <v>7.0</v>
      </c>
      <c r="V104" s="378">
        <f t="shared" si="331"/>
        <v>38.5</v>
      </c>
      <c r="W104" s="377"/>
      <c r="X104" s="231">
        <v>0.0</v>
      </c>
      <c r="Y104" s="378">
        <f t="shared" si="332"/>
        <v>0</v>
      </c>
      <c r="Z104" s="231">
        <v>7.0</v>
      </c>
      <c r="AA104" s="30">
        <f t="shared" si="333"/>
        <v>38.5</v>
      </c>
      <c r="AC104" s="231">
        <v>0.0</v>
      </c>
      <c r="AD104" s="30">
        <f t="shared" si="334"/>
        <v>0</v>
      </c>
      <c r="AE104" s="231">
        <v>5.0</v>
      </c>
      <c r="AF104" s="30">
        <f t="shared" si="335"/>
        <v>27.5</v>
      </c>
      <c r="AH104" s="231">
        <v>0.0</v>
      </c>
      <c r="AI104" s="30">
        <f t="shared" si="336"/>
        <v>0</v>
      </c>
      <c r="AJ104" s="231">
        <v>5.0</v>
      </c>
      <c r="AK104" s="30">
        <f t="shared" si="337"/>
        <v>27.5</v>
      </c>
      <c r="AL104" s="30"/>
      <c r="AM104" s="23">
        <v>0.0</v>
      </c>
      <c r="AN104" s="30">
        <f t="shared" si="338"/>
        <v>0</v>
      </c>
      <c r="AO104" s="23">
        <v>5.0</v>
      </c>
      <c r="AP104" s="30">
        <f t="shared" si="339"/>
        <v>27.5</v>
      </c>
      <c r="AR104" s="231">
        <v>0.0</v>
      </c>
      <c r="AS104" s="30">
        <f t="shared" si="340"/>
        <v>0</v>
      </c>
      <c r="AT104" s="231">
        <v>4.0</v>
      </c>
      <c r="AU104" s="30">
        <f t="shared" si="341"/>
        <v>22</v>
      </c>
      <c r="AW104" s="231">
        <v>0.0</v>
      </c>
      <c r="AX104" s="30">
        <f t="shared" si="342"/>
        <v>0</v>
      </c>
      <c r="AY104" s="231">
        <v>4.0</v>
      </c>
      <c r="AZ104" s="30">
        <f t="shared" si="343"/>
        <v>22</v>
      </c>
      <c r="BB104" s="231">
        <v>0.0</v>
      </c>
      <c r="BC104" s="24">
        <f t="shared" si="322"/>
        <v>0</v>
      </c>
      <c r="BD104" s="231">
        <v>4.0</v>
      </c>
      <c r="BE104" s="30">
        <f t="shared" si="323"/>
        <v>22</v>
      </c>
      <c r="BG104" s="23">
        <v>0.0</v>
      </c>
      <c r="BH104" s="30">
        <f t="shared" si="324"/>
        <v>0</v>
      </c>
      <c r="BI104" s="23">
        <v>0.0</v>
      </c>
      <c r="BJ104" s="30">
        <f t="shared" si="325"/>
        <v>0</v>
      </c>
      <c r="BL104" s="23">
        <v>0.0</v>
      </c>
      <c r="BM104" s="30">
        <f t="shared" si="326"/>
        <v>0</v>
      </c>
      <c r="BN104" s="23">
        <v>0.0</v>
      </c>
      <c r="BO104" s="30">
        <f t="shared" si="327"/>
        <v>0</v>
      </c>
      <c r="BQ104" s="231">
        <v>0.0</v>
      </c>
      <c r="BR104" s="30">
        <f t="shared" si="328"/>
        <v>0</v>
      </c>
      <c r="BS104" s="231">
        <v>1.0</v>
      </c>
      <c r="BT104" s="30">
        <f t="shared" si="329"/>
        <v>5.5</v>
      </c>
      <c r="BV104" s="231">
        <v>0.0</v>
      </c>
      <c r="BW104" s="30">
        <f t="shared" si="293"/>
        <v>0</v>
      </c>
      <c r="BX104" s="231">
        <v>1.0</v>
      </c>
      <c r="BY104" s="30">
        <f t="shared" si="294"/>
        <v>5.5</v>
      </c>
      <c r="CA104" s="23">
        <v>0.0</v>
      </c>
      <c r="CB104" s="380">
        <f t="shared" si="295"/>
        <v>0</v>
      </c>
      <c r="CC104" s="23">
        <v>1.0</v>
      </c>
      <c r="CD104" s="30">
        <f t="shared" si="26"/>
        <v>5.5</v>
      </c>
    </row>
    <row r="105">
      <c r="A105" s="381" t="s">
        <v>1027</v>
      </c>
      <c r="B105" s="381" t="s">
        <v>1028</v>
      </c>
      <c r="C105" s="382">
        <v>200.0</v>
      </c>
      <c r="D105" s="382">
        <v>0.0</v>
      </c>
      <c r="E105" s="383">
        <f t="shared" si="344"/>
        <v>200</v>
      </c>
      <c r="F105" s="384">
        <v>5.94</v>
      </c>
      <c r="G105" s="383">
        <f t="shared" si="345"/>
        <v>1188</v>
      </c>
      <c r="H105" s="376"/>
      <c r="I105" s="293">
        <v>95.0</v>
      </c>
      <c r="J105" s="378">
        <f t="shared" si="346"/>
        <v>564.3</v>
      </c>
      <c r="K105" s="385">
        <v>100.0</v>
      </c>
      <c r="L105" s="378">
        <f t="shared" si="347"/>
        <v>594</v>
      </c>
      <c r="M105" s="377"/>
      <c r="N105" s="231">
        <v>73.0</v>
      </c>
      <c r="O105" s="378">
        <f t="shared" si="348"/>
        <v>433.62</v>
      </c>
      <c r="P105" s="231">
        <v>95.0</v>
      </c>
      <c r="Q105" s="378">
        <f t="shared" si="349"/>
        <v>564.3</v>
      </c>
      <c r="R105" s="377"/>
      <c r="S105" s="231">
        <v>0.0</v>
      </c>
      <c r="T105" s="378">
        <f t="shared" si="330"/>
        <v>0</v>
      </c>
      <c r="U105" s="231">
        <v>91.0</v>
      </c>
      <c r="V105" s="378">
        <f t="shared" si="331"/>
        <v>540.54</v>
      </c>
      <c r="W105" s="377"/>
      <c r="X105" s="231">
        <v>0.0</v>
      </c>
      <c r="Y105" s="378">
        <f t="shared" si="332"/>
        <v>0</v>
      </c>
      <c r="Z105" s="231">
        <v>88.0</v>
      </c>
      <c r="AA105" s="30">
        <f t="shared" si="333"/>
        <v>522.72</v>
      </c>
      <c r="AC105" s="231">
        <v>0.0</v>
      </c>
      <c r="AD105" s="30">
        <f t="shared" si="334"/>
        <v>0</v>
      </c>
      <c r="AE105" s="231">
        <v>86.0</v>
      </c>
      <c r="AF105" s="30">
        <f t="shared" si="335"/>
        <v>510.84</v>
      </c>
      <c r="AH105" s="231">
        <v>0.0</v>
      </c>
      <c r="AI105" s="30">
        <f t="shared" si="336"/>
        <v>0</v>
      </c>
      <c r="AJ105" s="231">
        <v>81.0</v>
      </c>
      <c r="AK105" s="30">
        <f t="shared" si="337"/>
        <v>481.14</v>
      </c>
      <c r="AL105" s="30"/>
      <c r="AM105" s="23">
        <v>0.0</v>
      </c>
      <c r="AN105" s="30">
        <f t="shared" si="338"/>
        <v>0</v>
      </c>
      <c r="AO105" s="23">
        <v>81.0</v>
      </c>
      <c r="AP105" s="30">
        <f t="shared" si="339"/>
        <v>481.14</v>
      </c>
      <c r="AR105" s="231">
        <v>14.0</v>
      </c>
      <c r="AS105" s="30">
        <f t="shared" si="340"/>
        <v>83.16</v>
      </c>
      <c r="AT105" s="231">
        <v>66.0</v>
      </c>
      <c r="AU105" s="30">
        <f t="shared" si="341"/>
        <v>392.04</v>
      </c>
      <c r="AW105" s="231">
        <v>14.0</v>
      </c>
      <c r="AX105" s="30">
        <f t="shared" si="342"/>
        <v>83.16</v>
      </c>
      <c r="AY105" s="231">
        <v>65.0</v>
      </c>
      <c r="AZ105" s="30">
        <f t="shared" si="343"/>
        <v>386.1</v>
      </c>
      <c r="BB105" s="231">
        <v>14.0</v>
      </c>
      <c r="BC105" s="24">
        <f t="shared" si="322"/>
        <v>83.16</v>
      </c>
      <c r="BD105" s="231">
        <v>65.0</v>
      </c>
      <c r="BE105" s="30">
        <f t="shared" si="323"/>
        <v>386.1</v>
      </c>
      <c r="BG105" s="231">
        <v>74.0</v>
      </c>
      <c r="BH105" s="30">
        <f t="shared" si="324"/>
        <v>439.56</v>
      </c>
      <c r="BI105" s="231">
        <v>4.0</v>
      </c>
      <c r="BJ105" s="30">
        <f t="shared" si="325"/>
        <v>23.76</v>
      </c>
      <c r="BL105" s="379">
        <v>60.0</v>
      </c>
      <c r="BM105" s="30">
        <f t="shared" si="326"/>
        <v>356.4</v>
      </c>
      <c r="BN105" s="379">
        <v>4.0</v>
      </c>
      <c r="BO105" s="30">
        <f t="shared" si="327"/>
        <v>23.76</v>
      </c>
      <c r="BQ105" s="231">
        <v>60.0</v>
      </c>
      <c r="BR105" s="30">
        <f t="shared" si="328"/>
        <v>356.4</v>
      </c>
      <c r="BS105" s="231">
        <v>4.0</v>
      </c>
      <c r="BT105" s="30">
        <f t="shared" si="329"/>
        <v>23.76</v>
      </c>
      <c r="BV105" s="231">
        <v>60.0</v>
      </c>
      <c r="BW105" s="30">
        <f t="shared" si="293"/>
        <v>356.4</v>
      </c>
      <c r="BX105" s="231">
        <v>4.0</v>
      </c>
      <c r="BY105" s="30">
        <f t="shared" si="294"/>
        <v>23.76</v>
      </c>
      <c r="CA105" s="23">
        <v>0.0</v>
      </c>
      <c r="CB105" s="380">
        <f t="shared" si="295"/>
        <v>0</v>
      </c>
      <c r="CC105" s="23">
        <v>4.0</v>
      </c>
      <c r="CD105" s="30">
        <f t="shared" si="26"/>
        <v>23.76</v>
      </c>
    </row>
    <row r="106">
      <c r="A106" s="373" t="s">
        <v>1029</v>
      </c>
      <c r="B106" s="373" t="s">
        <v>1030</v>
      </c>
      <c r="C106" s="374">
        <v>53.0</v>
      </c>
      <c r="D106" s="374">
        <v>24.0</v>
      </c>
      <c r="E106" s="386">
        <f t="shared" si="344"/>
        <v>77</v>
      </c>
      <c r="F106" s="375">
        <v>8.12</v>
      </c>
      <c r="G106" s="386">
        <f t="shared" si="345"/>
        <v>625.24</v>
      </c>
      <c r="H106" s="376"/>
      <c r="I106" s="293">
        <v>0.0</v>
      </c>
      <c r="J106" s="378">
        <f t="shared" si="346"/>
        <v>0</v>
      </c>
      <c r="K106" s="385">
        <v>7.0</v>
      </c>
      <c r="L106" s="378">
        <f t="shared" si="347"/>
        <v>56.84</v>
      </c>
      <c r="M106" s="377"/>
      <c r="N106" s="231">
        <v>6.0</v>
      </c>
      <c r="O106" s="378">
        <f t="shared" si="348"/>
        <v>48.72</v>
      </c>
      <c r="P106" s="231">
        <v>10.0</v>
      </c>
      <c r="Q106" s="378">
        <f t="shared" si="349"/>
        <v>81.2</v>
      </c>
      <c r="R106" s="377"/>
      <c r="S106" s="231">
        <v>0.0</v>
      </c>
      <c r="T106" s="378">
        <f t="shared" si="330"/>
        <v>0</v>
      </c>
      <c r="U106" s="231">
        <v>8.0</v>
      </c>
      <c r="V106" s="378">
        <f t="shared" si="331"/>
        <v>64.96</v>
      </c>
      <c r="W106" s="377"/>
      <c r="X106" s="231">
        <v>0.0</v>
      </c>
      <c r="Y106" s="378">
        <f t="shared" si="332"/>
        <v>0</v>
      </c>
      <c r="Z106" s="231">
        <v>8.0</v>
      </c>
      <c r="AA106" s="30">
        <f t="shared" si="333"/>
        <v>64.96</v>
      </c>
      <c r="AC106" s="231">
        <v>0.0</v>
      </c>
      <c r="AD106" s="30">
        <f t="shared" si="334"/>
        <v>0</v>
      </c>
      <c r="AE106" s="231">
        <v>6.0</v>
      </c>
      <c r="AF106" s="30">
        <f t="shared" si="335"/>
        <v>48.72</v>
      </c>
      <c r="AH106" s="231">
        <v>0.0</v>
      </c>
      <c r="AI106" s="30">
        <f t="shared" si="336"/>
        <v>0</v>
      </c>
      <c r="AJ106" s="231">
        <v>4.0</v>
      </c>
      <c r="AK106" s="30">
        <f t="shared" si="337"/>
        <v>32.48</v>
      </c>
      <c r="AL106" s="30"/>
      <c r="AM106" s="23">
        <v>0.0</v>
      </c>
      <c r="AN106" s="30">
        <f t="shared" si="338"/>
        <v>0</v>
      </c>
      <c r="AO106" s="23">
        <v>4.0</v>
      </c>
      <c r="AP106" s="30">
        <f t="shared" si="339"/>
        <v>32.48</v>
      </c>
      <c r="AR106" s="231">
        <v>0.0</v>
      </c>
      <c r="AS106" s="30">
        <f t="shared" si="340"/>
        <v>0</v>
      </c>
      <c r="AT106" s="231">
        <v>4.0</v>
      </c>
      <c r="AU106" s="30">
        <f t="shared" si="341"/>
        <v>32.48</v>
      </c>
      <c r="AW106" s="231">
        <v>0.0</v>
      </c>
      <c r="AX106" s="30">
        <f t="shared" si="342"/>
        <v>0</v>
      </c>
      <c r="AY106" s="231">
        <v>3.0</v>
      </c>
      <c r="AZ106" s="30">
        <f t="shared" si="343"/>
        <v>24.36</v>
      </c>
      <c r="BB106" s="231">
        <v>47.0</v>
      </c>
      <c r="BC106" s="24">
        <f t="shared" si="322"/>
        <v>381.64</v>
      </c>
      <c r="BD106" s="231">
        <v>3.0</v>
      </c>
      <c r="BE106" s="30">
        <f t="shared" si="323"/>
        <v>24.36</v>
      </c>
      <c r="BG106" s="231">
        <v>43.0</v>
      </c>
      <c r="BH106" s="30">
        <f t="shared" si="324"/>
        <v>349.16</v>
      </c>
      <c r="BI106" s="231">
        <v>3.0</v>
      </c>
      <c r="BJ106" s="30">
        <f t="shared" si="325"/>
        <v>24.36</v>
      </c>
      <c r="BL106" s="379">
        <v>33.0</v>
      </c>
      <c r="BM106" s="30">
        <f t="shared" si="326"/>
        <v>267.96</v>
      </c>
      <c r="BN106" s="379">
        <v>1.0</v>
      </c>
      <c r="BO106" s="30">
        <f t="shared" si="327"/>
        <v>8.12</v>
      </c>
      <c r="BQ106" s="231">
        <v>10.0</v>
      </c>
      <c r="BR106" s="30">
        <f t="shared" si="328"/>
        <v>81.2</v>
      </c>
      <c r="BS106" s="231">
        <v>0.0</v>
      </c>
      <c r="BT106" s="30">
        <f t="shared" si="329"/>
        <v>0</v>
      </c>
      <c r="BV106" s="231">
        <v>0.0</v>
      </c>
      <c r="BW106" s="30">
        <f t="shared" si="293"/>
        <v>0</v>
      </c>
      <c r="BX106" s="231">
        <v>1.0</v>
      </c>
      <c r="BY106" s="30">
        <f t="shared" si="294"/>
        <v>8.12</v>
      </c>
      <c r="CA106" s="23">
        <v>0.0</v>
      </c>
      <c r="CB106" s="380">
        <f t="shared" si="295"/>
        <v>0</v>
      </c>
      <c r="CC106" s="23">
        <v>0.0</v>
      </c>
      <c r="CD106" s="30">
        <f t="shared" si="26"/>
        <v>0</v>
      </c>
    </row>
    <row r="107">
      <c r="A107" s="381" t="s">
        <v>739</v>
      </c>
      <c r="B107" s="381" t="s">
        <v>740</v>
      </c>
      <c r="C107" s="382"/>
      <c r="D107" s="382"/>
      <c r="E107" s="384"/>
      <c r="F107" s="406">
        <v>7.99</v>
      </c>
      <c r="G107" s="384"/>
      <c r="H107" s="376"/>
      <c r="I107" s="293"/>
      <c r="J107" s="399"/>
      <c r="K107" s="385"/>
      <c r="L107" s="399"/>
      <c r="M107" s="377"/>
      <c r="N107" s="293"/>
      <c r="O107" s="378"/>
      <c r="P107" s="293"/>
      <c r="Q107" s="378"/>
      <c r="R107" s="377"/>
      <c r="S107" s="231"/>
      <c r="T107" s="378"/>
      <c r="U107" s="231"/>
      <c r="V107" s="378"/>
      <c r="W107" s="377"/>
      <c r="X107" s="231"/>
      <c r="Y107" s="378"/>
      <c r="Z107" s="231"/>
      <c r="AA107" s="30"/>
      <c r="AC107" s="231"/>
      <c r="AD107" s="30"/>
      <c r="AE107" s="231"/>
      <c r="AF107" s="30"/>
      <c r="AH107" s="231"/>
      <c r="AI107" s="30"/>
      <c r="AJ107" s="231"/>
      <c r="AK107" s="30"/>
      <c r="AL107" s="30"/>
      <c r="AM107" s="23">
        <v>150.0</v>
      </c>
      <c r="AN107" s="30">
        <f t="shared" si="338"/>
        <v>1198.5</v>
      </c>
      <c r="AO107" s="23">
        <v>0.0</v>
      </c>
      <c r="AP107" s="30">
        <f t="shared" si="339"/>
        <v>0</v>
      </c>
      <c r="AR107" s="231">
        <v>150.0</v>
      </c>
      <c r="AS107" s="30">
        <f t="shared" si="340"/>
        <v>1198.5</v>
      </c>
      <c r="AT107" s="231">
        <v>0.0</v>
      </c>
      <c r="AU107" s="30">
        <f t="shared" si="341"/>
        <v>0</v>
      </c>
      <c r="AW107" s="231">
        <v>80.0</v>
      </c>
      <c r="AX107" s="30">
        <f t="shared" si="342"/>
        <v>639.2</v>
      </c>
      <c r="AY107" s="231">
        <v>45.0</v>
      </c>
      <c r="AZ107" s="30">
        <f t="shared" si="343"/>
        <v>359.55</v>
      </c>
      <c r="BB107" s="231">
        <v>67.0</v>
      </c>
      <c r="BC107" s="24">
        <f t="shared" si="322"/>
        <v>535.33</v>
      </c>
      <c r="BD107" s="231">
        <v>52.0</v>
      </c>
      <c r="BE107" s="30">
        <f t="shared" si="323"/>
        <v>415.48</v>
      </c>
      <c r="BG107" s="231">
        <v>63.0</v>
      </c>
      <c r="BH107" s="30">
        <f t="shared" si="324"/>
        <v>503.37</v>
      </c>
      <c r="BI107" s="231">
        <v>52.0</v>
      </c>
      <c r="BJ107" s="30">
        <f t="shared" si="325"/>
        <v>415.48</v>
      </c>
      <c r="BL107" s="379">
        <v>50.0</v>
      </c>
      <c r="BM107" s="30">
        <f t="shared" si="326"/>
        <v>399.5</v>
      </c>
      <c r="BN107" s="379">
        <v>53.0</v>
      </c>
      <c r="BO107" s="30">
        <f t="shared" si="327"/>
        <v>423.47</v>
      </c>
      <c r="BQ107" s="231">
        <v>49.0</v>
      </c>
      <c r="BR107" s="30">
        <f t="shared" si="328"/>
        <v>391.51</v>
      </c>
      <c r="BS107" s="231">
        <v>47.0</v>
      </c>
      <c r="BT107" s="30">
        <f t="shared" si="329"/>
        <v>375.53</v>
      </c>
      <c r="BV107" s="231">
        <v>48.0</v>
      </c>
      <c r="BW107" s="30">
        <f t="shared" si="293"/>
        <v>383.52</v>
      </c>
      <c r="BX107" s="231">
        <v>34.0</v>
      </c>
      <c r="BY107" s="30">
        <f t="shared" si="294"/>
        <v>271.66</v>
      </c>
      <c r="CA107" s="231">
        <v>43.0</v>
      </c>
      <c r="CB107" s="380">
        <f t="shared" si="295"/>
        <v>343.57</v>
      </c>
      <c r="CC107" s="23">
        <v>37.0</v>
      </c>
      <c r="CD107" s="30">
        <f t="shared" si="26"/>
        <v>295.63</v>
      </c>
    </row>
    <row r="108">
      <c r="A108" s="373" t="s">
        <v>1031</v>
      </c>
      <c r="B108" s="373" t="s">
        <v>1032</v>
      </c>
      <c r="C108" s="374"/>
      <c r="D108" s="374"/>
      <c r="E108" s="375"/>
      <c r="F108" s="407">
        <v>1.23</v>
      </c>
      <c r="G108" s="375"/>
      <c r="H108" s="376"/>
      <c r="I108" s="293"/>
      <c r="J108" s="399"/>
      <c r="K108" s="385"/>
      <c r="L108" s="399"/>
      <c r="M108" s="377"/>
      <c r="N108" s="293"/>
      <c r="O108" s="378"/>
      <c r="P108" s="293"/>
      <c r="Q108" s="378"/>
      <c r="R108" s="377"/>
      <c r="S108" s="231"/>
      <c r="T108" s="378"/>
      <c r="U108" s="231"/>
      <c r="V108" s="378"/>
      <c r="W108" s="377"/>
      <c r="X108" s="231"/>
      <c r="Y108" s="378"/>
      <c r="Z108" s="231"/>
      <c r="AA108" s="30"/>
      <c r="AC108" s="231"/>
      <c r="AD108" s="30"/>
      <c r="AE108" s="231"/>
      <c r="AF108" s="30"/>
      <c r="AH108" s="231">
        <v>497.0</v>
      </c>
      <c r="AI108" s="30">
        <f t="shared" ref="AI108:AI113" si="350">AH108*F108</f>
        <v>611.31</v>
      </c>
      <c r="AJ108" s="231">
        <v>500.0</v>
      </c>
      <c r="AK108" s="30">
        <f t="shared" ref="AK108:AK113" si="351">AJ108*F108</f>
        <v>615</v>
      </c>
      <c r="AL108" s="30"/>
      <c r="AM108" s="23">
        <v>457.0</v>
      </c>
      <c r="AN108" s="30">
        <f t="shared" si="338"/>
        <v>562.11</v>
      </c>
      <c r="AO108" s="23">
        <v>495.0</v>
      </c>
      <c r="AP108" s="30">
        <f t="shared" si="339"/>
        <v>608.85</v>
      </c>
      <c r="AR108" s="231">
        <v>437.0</v>
      </c>
      <c r="AS108" s="30">
        <f t="shared" si="340"/>
        <v>537.51</v>
      </c>
      <c r="AT108" s="231">
        <v>462.0</v>
      </c>
      <c r="AU108" s="30">
        <f t="shared" si="341"/>
        <v>568.26</v>
      </c>
      <c r="AW108" s="231">
        <v>430.0</v>
      </c>
      <c r="AX108" s="30">
        <f t="shared" si="342"/>
        <v>528.9</v>
      </c>
      <c r="AY108" s="231">
        <v>445.0</v>
      </c>
      <c r="AZ108" s="30">
        <f t="shared" si="343"/>
        <v>547.35</v>
      </c>
      <c r="BB108" s="231">
        <v>424.0</v>
      </c>
      <c r="BC108" s="24">
        <f t="shared" si="322"/>
        <v>521.52</v>
      </c>
      <c r="BD108" s="231">
        <v>438.0</v>
      </c>
      <c r="BE108" s="30">
        <f t="shared" si="323"/>
        <v>538.74</v>
      </c>
      <c r="BG108" s="231">
        <v>210.0</v>
      </c>
      <c r="BH108" s="30">
        <f t="shared" si="324"/>
        <v>258.3</v>
      </c>
      <c r="BI108" s="231">
        <v>434.0</v>
      </c>
      <c r="BJ108" s="30">
        <f t="shared" si="325"/>
        <v>533.82</v>
      </c>
      <c r="BL108" s="379">
        <v>239.0</v>
      </c>
      <c r="BM108" s="30">
        <f t="shared" si="326"/>
        <v>293.97</v>
      </c>
      <c r="BN108" s="379">
        <v>392.0</v>
      </c>
      <c r="BO108" s="30">
        <f t="shared" si="327"/>
        <v>482.16</v>
      </c>
      <c r="BQ108" s="231">
        <v>238.0</v>
      </c>
      <c r="BR108" s="30">
        <f t="shared" si="328"/>
        <v>292.74</v>
      </c>
      <c r="BS108" s="231">
        <v>381.0</v>
      </c>
      <c r="BT108" s="30">
        <f t="shared" si="329"/>
        <v>468.63</v>
      </c>
      <c r="BV108" s="231">
        <v>238.0</v>
      </c>
      <c r="BW108" s="30">
        <f t="shared" si="293"/>
        <v>292.74</v>
      </c>
      <c r="BX108" s="231">
        <v>366.0</v>
      </c>
      <c r="BY108" s="30">
        <f t="shared" si="294"/>
        <v>450.18</v>
      </c>
      <c r="CA108" s="231">
        <v>240.0</v>
      </c>
      <c r="CB108" s="380">
        <f t="shared" si="295"/>
        <v>295.2</v>
      </c>
      <c r="CC108" s="23">
        <v>360.0</v>
      </c>
      <c r="CD108" s="30">
        <f t="shared" si="26"/>
        <v>442.8</v>
      </c>
    </row>
    <row r="109">
      <c r="A109" s="381" t="s">
        <v>1031</v>
      </c>
      <c r="B109" s="381" t="s">
        <v>1033</v>
      </c>
      <c r="C109" s="382"/>
      <c r="D109" s="382"/>
      <c r="E109" s="384"/>
      <c r="F109" s="384">
        <v>4.26</v>
      </c>
      <c r="G109" s="384"/>
      <c r="H109" s="376"/>
      <c r="I109" s="293"/>
      <c r="J109" s="399"/>
      <c r="K109" s="385"/>
      <c r="L109" s="399"/>
      <c r="M109" s="377"/>
      <c r="N109" s="293"/>
      <c r="O109" s="378"/>
      <c r="P109" s="293"/>
      <c r="Q109" s="378"/>
      <c r="R109" s="377"/>
      <c r="S109" s="231"/>
      <c r="T109" s="378"/>
      <c r="U109" s="231"/>
      <c r="V109" s="378"/>
      <c r="W109" s="377"/>
      <c r="X109" s="231"/>
      <c r="Y109" s="378"/>
      <c r="Z109" s="231"/>
      <c r="AA109" s="30"/>
      <c r="AC109" s="231"/>
      <c r="AD109" s="30"/>
      <c r="AE109" s="231"/>
      <c r="AF109" s="30"/>
      <c r="AH109" s="231">
        <v>371.0</v>
      </c>
      <c r="AI109" s="30">
        <f t="shared" si="350"/>
        <v>1580.46</v>
      </c>
      <c r="AJ109" s="231">
        <v>500.0</v>
      </c>
      <c r="AK109" s="30">
        <f t="shared" si="351"/>
        <v>2130</v>
      </c>
      <c r="AL109" s="30"/>
      <c r="AM109" s="23">
        <v>351.0</v>
      </c>
      <c r="AN109" s="30">
        <f t="shared" si="338"/>
        <v>1495.26</v>
      </c>
      <c r="AO109" s="23">
        <v>471.0</v>
      </c>
      <c r="AP109" s="30">
        <f t="shared" si="339"/>
        <v>2006.46</v>
      </c>
      <c r="AR109" s="231">
        <v>326.0</v>
      </c>
      <c r="AS109" s="30">
        <f t="shared" si="340"/>
        <v>1388.76</v>
      </c>
      <c r="AT109" s="231">
        <v>442.0</v>
      </c>
      <c r="AU109" s="30">
        <f t="shared" si="341"/>
        <v>1882.92</v>
      </c>
      <c r="AW109" s="231">
        <v>313.0</v>
      </c>
      <c r="AX109" s="30">
        <f t="shared" si="342"/>
        <v>1333.38</v>
      </c>
      <c r="AY109" s="231">
        <v>440.0</v>
      </c>
      <c r="AZ109" s="30">
        <f t="shared" si="343"/>
        <v>1874.4</v>
      </c>
      <c r="BB109" s="231">
        <v>308.0</v>
      </c>
      <c r="BC109" s="24">
        <f t="shared" si="322"/>
        <v>1312.08</v>
      </c>
      <c r="BD109" s="231">
        <v>431.0</v>
      </c>
      <c r="BE109" s="30">
        <f t="shared" si="323"/>
        <v>1836.06</v>
      </c>
      <c r="BG109" s="231">
        <v>155.0</v>
      </c>
      <c r="BH109" s="30">
        <f t="shared" si="324"/>
        <v>660.3</v>
      </c>
      <c r="BI109" s="231">
        <v>425.0</v>
      </c>
      <c r="BJ109" s="30">
        <f t="shared" si="325"/>
        <v>1810.5</v>
      </c>
      <c r="BL109" s="379">
        <v>234.0</v>
      </c>
      <c r="BM109" s="30">
        <f t="shared" si="326"/>
        <v>996.84</v>
      </c>
      <c r="BN109" s="379">
        <v>325.0</v>
      </c>
      <c r="BO109" s="30">
        <f t="shared" si="327"/>
        <v>1384.5</v>
      </c>
      <c r="BQ109" s="231">
        <v>201.0</v>
      </c>
      <c r="BR109" s="30">
        <f t="shared" si="328"/>
        <v>856.26</v>
      </c>
      <c r="BS109" s="231">
        <v>309.0</v>
      </c>
      <c r="BT109" s="30">
        <f t="shared" si="329"/>
        <v>1316.34</v>
      </c>
      <c r="BV109" s="231">
        <v>160.0</v>
      </c>
      <c r="BW109" s="30">
        <f t="shared" si="293"/>
        <v>681.6</v>
      </c>
      <c r="BX109" s="231">
        <v>296.0</v>
      </c>
      <c r="BY109" s="30">
        <f t="shared" si="294"/>
        <v>1260.96</v>
      </c>
      <c r="CA109" s="231">
        <v>147.0</v>
      </c>
      <c r="CB109" s="380">
        <f t="shared" si="295"/>
        <v>626.22</v>
      </c>
      <c r="CC109" s="23">
        <v>291.0</v>
      </c>
      <c r="CD109" s="30">
        <f t="shared" si="26"/>
        <v>1239.66</v>
      </c>
    </row>
    <row r="110">
      <c r="A110" s="373" t="s">
        <v>1034</v>
      </c>
      <c r="B110" s="373" t="s">
        <v>1035</v>
      </c>
      <c r="C110" s="374">
        <v>0.0</v>
      </c>
      <c r="D110" s="374">
        <v>0.0</v>
      </c>
      <c r="E110" s="375">
        <v>0.0</v>
      </c>
      <c r="F110" s="375">
        <v>2.26</v>
      </c>
      <c r="G110" s="375">
        <v>0.0</v>
      </c>
      <c r="H110" s="376"/>
      <c r="I110" s="293">
        <v>0.0</v>
      </c>
      <c r="J110" s="399">
        <v>0.0</v>
      </c>
      <c r="K110" s="385">
        <v>0.0</v>
      </c>
      <c r="L110" s="399">
        <v>0.0</v>
      </c>
      <c r="M110" s="377"/>
      <c r="N110" s="293">
        <v>1560.0</v>
      </c>
      <c r="O110" s="378">
        <f t="shared" ref="O110:O111" si="352">N110*F110</f>
        <v>3525.6</v>
      </c>
      <c r="P110" s="293">
        <v>0.0</v>
      </c>
      <c r="Q110" s="378">
        <f t="shared" ref="Q110:Q111" si="353">SUM(P110*F110)</f>
        <v>0</v>
      </c>
      <c r="R110" s="377"/>
      <c r="S110" s="231">
        <v>408.0</v>
      </c>
      <c r="T110" s="378">
        <f t="shared" ref="T110:T113" si="354">S110*F110</f>
        <v>922.08</v>
      </c>
      <c r="U110" s="231">
        <v>416.0</v>
      </c>
      <c r="V110" s="378">
        <f t="shared" ref="V110:V113" si="355">U110*F110</f>
        <v>940.16</v>
      </c>
      <c r="W110" s="377"/>
      <c r="X110" s="231">
        <v>204.0</v>
      </c>
      <c r="Y110" s="378">
        <f t="shared" ref="Y110:Y113" si="356">X110*F110</f>
        <v>461.04</v>
      </c>
      <c r="Z110" s="231">
        <v>403.0</v>
      </c>
      <c r="AA110" s="30">
        <f t="shared" ref="AA110:AA113" si="357">Z110*F110</f>
        <v>910.78</v>
      </c>
      <c r="AC110" s="231">
        <v>118.0</v>
      </c>
      <c r="AD110" s="30">
        <f t="shared" ref="AD110:AD113" si="358">AC110*F110</f>
        <v>266.68</v>
      </c>
      <c r="AE110" s="231">
        <v>376.0</v>
      </c>
      <c r="AF110" s="30">
        <f t="shared" ref="AF110:AF113" si="359">AE110*F110</f>
        <v>849.76</v>
      </c>
      <c r="AH110" s="231">
        <v>314.0</v>
      </c>
      <c r="AI110" s="30">
        <f t="shared" si="350"/>
        <v>709.64</v>
      </c>
      <c r="AJ110" s="231">
        <v>351.0</v>
      </c>
      <c r="AK110" s="30">
        <f t="shared" si="351"/>
        <v>793.26</v>
      </c>
      <c r="AL110" s="30"/>
      <c r="AM110" s="23">
        <v>302.0</v>
      </c>
      <c r="AN110" s="30">
        <f t="shared" si="338"/>
        <v>682.52</v>
      </c>
      <c r="AO110" s="23">
        <v>340.0</v>
      </c>
      <c r="AP110" s="30">
        <f t="shared" si="339"/>
        <v>768.4</v>
      </c>
      <c r="AR110" s="231">
        <v>287.0</v>
      </c>
      <c r="AS110" s="30">
        <f t="shared" si="340"/>
        <v>648.62</v>
      </c>
      <c r="AT110" s="231">
        <v>333.0</v>
      </c>
      <c r="AU110" s="30">
        <f t="shared" si="341"/>
        <v>752.58</v>
      </c>
      <c r="AW110" s="231">
        <v>262.0</v>
      </c>
      <c r="AX110" s="30">
        <f t="shared" si="342"/>
        <v>592.12</v>
      </c>
      <c r="AY110" s="231">
        <v>324.0</v>
      </c>
      <c r="AZ110" s="30">
        <f t="shared" si="343"/>
        <v>732.24</v>
      </c>
      <c r="BB110" s="231">
        <v>240.0</v>
      </c>
      <c r="BC110" s="24">
        <f t="shared" si="322"/>
        <v>542.4</v>
      </c>
      <c r="BD110" s="231">
        <v>321.0</v>
      </c>
      <c r="BE110" s="30">
        <f t="shared" si="323"/>
        <v>725.46</v>
      </c>
      <c r="BG110" s="231">
        <v>218.0</v>
      </c>
      <c r="BH110" s="30">
        <f t="shared" si="324"/>
        <v>492.68</v>
      </c>
      <c r="BI110" s="231">
        <v>315.0</v>
      </c>
      <c r="BJ110" s="30">
        <f t="shared" si="325"/>
        <v>711.9</v>
      </c>
      <c r="BL110" s="379">
        <v>196.0</v>
      </c>
      <c r="BM110" s="30">
        <f t="shared" si="326"/>
        <v>442.96</v>
      </c>
      <c r="BN110" s="379">
        <v>303.0</v>
      </c>
      <c r="BO110" s="30">
        <f t="shared" si="327"/>
        <v>684.78</v>
      </c>
      <c r="BQ110" s="231">
        <v>92.0</v>
      </c>
      <c r="BR110" s="30">
        <f t="shared" si="328"/>
        <v>207.92</v>
      </c>
      <c r="BS110" s="231">
        <v>281.0</v>
      </c>
      <c r="BT110" s="30">
        <f t="shared" si="329"/>
        <v>635.06</v>
      </c>
      <c r="BV110" s="231">
        <v>62.0</v>
      </c>
      <c r="BW110" s="30">
        <f t="shared" si="293"/>
        <v>140.12</v>
      </c>
      <c r="BX110" s="231">
        <v>262.0</v>
      </c>
      <c r="BY110" s="30">
        <f t="shared" si="294"/>
        <v>592.12</v>
      </c>
      <c r="CA110" s="231">
        <v>28.0</v>
      </c>
      <c r="CB110" s="380">
        <f t="shared" si="295"/>
        <v>63.28</v>
      </c>
      <c r="CC110" s="23">
        <v>262.0</v>
      </c>
      <c r="CD110" s="30">
        <f t="shared" si="26"/>
        <v>592.12</v>
      </c>
    </row>
    <row r="111">
      <c r="A111" s="381" t="s">
        <v>1034</v>
      </c>
      <c r="B111" s="381" t="s">
        <v>1036</v>
      </c>
      <c r="C111" s="382">
        <v>0.0</v>
      </c>
      <c r="D111" s="382">
        <v>0.0</v>
      </c>
      <c r="E111" s="384">
        <v>0.0</v>
      </c>
      <c r="F111" s="384">
        <v>3.61</v>
      </c>
      <c r="G111" s="384">
        <v>0.0</v>
      </c>
      <c r="H111" s="376"/>
      <c r="I111" s="293">
        <v>0.0</v>
      </c>
      <c r="J111" s="399">
        <v>0.0</v>
      </c>
      <c r="K111" s="385">
        <v>0.0</v>
      </c>
      <c r="L111" s="399">
        <v>0.0</v>
      </c>
      <c r="M111" s="377"/>
      <c r="N111" s="293">
        <v>0.0</v>
      </c>
      <c r="O111" s="378">
        <f t="shared" si="352"/>
        <v>0</v>
      </c>
      <c r="P111" s="293">
        <v>0.0</v>
      </c>
      <c r="Q111" s="378">
        <f t="shared" si="353"/>
        <v>0</v>
      </c>
      <c r="R111" s="377"/>
      <c r="S111" s="231">
        <v>932.0</v>
      </c>
      <c r="T111" s="378">
        <f t="shared" si="354"/>
        <v>3364.52</v>
      </c>
      <c r="U111" s="231">
        <v>275.0</v>
      </c>
      <c r="V111" s="378">
        <f t="shared" si="355"/>
        <v>992.75</v>
      </c>
      <c r="W111" s="377"/>
      <c r="X111" s="231">
        <v>491.0</v>
      </c>
      <c r="Y111" s="378">
        <f t="shared" si="356"/>
        <v>1772.51</v>
      </c>
      <c r="Z111" s="231">
        <v>339.0</v>
      </c>
      <c r="AA111" s="30">
        <f t="shared" si="357"/>
        <v>1223.79</v>
      </c>
      <c r="AC111" s="231">
        <v>206.0</v>
      </c>
      <c r="AD111" s="30">
        <f t="shared" si="358"/>
        <v>743.66</v>
      </c>
      <c r="AE111" s="231">
        <v>334.0</v>
      </c>
      <c r="AF111" s="30">
        <f t="shared" si="359"/>
        <v>1205.74</v>
      </c>
      <c r="AH111" s="231">
        <v>54.0</v>
      </c>
      <c r="AI111" s="30">
        <f t="shared" si="350"/>
        <v>194.94</v>
      </c>
      <c r="AJ111" s="231">
        <v>295.0</v>
      </c>
      <c r="AK111" s="30">
        <f t="shared" si="351"/>
        <v>1064.95</v>
      </c>
      <c r="AL111" s="30"/>
      <c r="AM111" s="23">
        <v>37.0</v>
      </c>
      <c r="AN111" s="30">
        <f t="shared" si="338"/>
        <v>133.57</v>
      </c>
      <c r="AO111" s="23">
        <v>286.0</v>
      </c>
      <c r="AP111" s="30">
        <f t="shared" si="339"/>
        <v>1032.46</v>
      </c>
      <c r="AR111" s="231">
        <v>33.0</v>
      </c>
      <c r="AS111" s="30">
        <f t="shared" si="340"/>
        <v>119.13</v>
      </c>
      <c r="AT111" s="231">
        <v>262.0</v>
      </c>
      <c r="AU111" s="30">
        <f t="shared" si="341"/>
        <v>945.82</v>
      </c>
      <c r="AW111" s="231">
        <v>36.0</v>
      </c>
      <c r="AX111" s="30">
        <f t="shared" si="342"/>
        <v>129.96</v>
      </c>
      <c r="AY111" s="231">
        <v>245.0</v>
      </c>
      <c r="AZ111" s="30">
        <f t="shared" si="343"/>
        <v>884.45</v>
      </c>
      <c r="BB111" s="231">
        <v>59.0</v>
      </c>
      <c r="BC111" s="24">
        <f t="shared" si="322"/>
        <v>212.99</v>
      </c>
      <c r="BD111" s="231">
        <v>242.0</v>
      </c>
      <c r="BE111" s="30">
        <f t="shared" si="323"/>
        <v>873.62</v>
      </c>
      <c r="BG111" s="231">
        <v>27.0</v>
      </c>
      <c r="BH111" s="30">
        <f t="shared" si="324"/>
        <v>97.47</v>
      </c>
      <c r="BI111" s="231">
        <v>234.0</v>
      </c>
      <c r="BJ111" s="30">
        <f t="shared" si="325"/>
        <v>844.74</v>
      </c>
      <c r="BL111" s="379">
        <v>2.0</v>
      </c>
      <c r="BM111" s="30">
        <f t="shared" si="326"/>
        <v>7.22</v>
      </c>
      <c r="BN111" s="379">
        <v>213.0</v>
      </c>
      <c r="BO111" s="30">
        <f t="shared" si="327"/>
        <v>768.93</v>
      </c>
      <c r="BQ111" s="231">
        <v>14.0</v>
      </c>
      <c r="BR111" s="30">
        <f t="shared" si="328"/>
        <v>50.54</v>
      </c>
      <c r="BS111" s="231">
        <v>181.0</v>
      </c>
      <c r="BT111" s="30">
        <f t="shared" si="329"/>
        <v>653.41</v>
      </c>
      <c r="BV111" s="231">
        <v>0.0</v>
      </c>
      <c r="BW111" s="30">
        <f t="shared" si="293"/>
        <v>0</v>
      </c>
      <c r="BX111" s="231">
        <v>172.0</v>
      </c>
      <c r="BY111" s="30">
        <f t="shared" si="294"/>
        <v>620.92</v>
      </c>
      <c r="CA111" s="231">
        <v>10.0</v>
      </c>
      <c r="CB111" s="380">
        <f t="shared" si="295"/>
        <v>36.1</v>
      </c>
      <c r="CC111" s="23">
        <v>164.0</v>
      </c>
      <c r="CD111" s="30">
        <f t="shared" si="26"/>
        <v>592.04</v>
      </c>
    </row>
    <row r="112">
      <c r="A112" s="373" t="s">
        <v>1037</v>
      </c>
      <c r="B112" s="373" t="s">
        <v>1038</v>
      </c>
      <c r="C112" s="374">
        <v>0.0</v>
      </c>
      <c r="D112" s="374">
        <v>0.0</v>
      </c>
      <c r="E112" s="374">
        <v>0.0</v>
      </c>
      <c r="F112" s="374">
        <v>2.9</v>
      </c>
      <c r="G112" s="374">
        <v>0.0</v>
      </c>
      <c r="H112" s="376"/>
      <c r="I112" s="353">
        <v>0.0</v>
      </c>
      <c r="J112" s="353">
        <v>0.0</v>
      </c>
      <c r="K112" s="353">
        <v>0.0</v>
      </c>
      <c r="L112" s="353">
        <v>0.0</v>
      </c>
      <c r="M112" s="377"/>
      <c r="N112" s="353">
        <v>0.0</v>
      </c>
      <c r="O112" s="353">
        <v>0.0</v>
      </c>
      <c r="P112" s="353">
        <v>0.0</v>
      </c>
      <c r="Q112" s="353">
        <v>0.0</v>
      </c>
      <c r="R112" s="377"/>
      <c r="S112" s="353">
        <v>0.0</v>
      </c>
      <c r="T112" s="378">
        <f t="shared" si="354"/>
        <v>0</v>
      </c>
      <c r="U112" s="353">
        <v>0.0</v>
      </c>
      <c r="V112" s="378">
        <f t="shared" si="355"/>
        <v>0</v>
      </c>
      <c r="W112" s="377"/>
      <c r="X112" s="231">
        <v>0.0</v>
      </c>
      <c r="Y112" s="378">
        <f t="shared" si="356"/>
        <v>0</v>
      </c>
      <c r="Z112" s="231">
        <v>0.0</v>
      </c>
      <c r="AA112" s="30">
        <f t="shared" si="357"/>
        <v>0</v>
      </c>
      <c r="AC112" s="231">
        <v>134.0</v>
      </c>
      <c r="AD112" s="30">
        <f t="shared" si="358"/>
        <v>388.6</v>
      </c>
      <c r="AE112" s="231">
        <v>148.0</v>
      </c>
      <c r="AF112" s="30">
        <f t="shared" si="359"/>
        <v>429.2</v>
      </c>
      <c r="AH112" s="23">
        <v>30.0</v>
      </c>
      <c r="AI112" s="30">
        <f t="shared" si="350"/>
        <v>87</v>
      </c>
      <c r="AJ112" s="23">
        <v>135.0</v>
      </c>
      <c r="AK112" s="30">
        <f t="shared" si="351"/>
        <v>391.5</v>
      </c>
      <c r="AL112" s="30"/>
      <c r="AM112" s="23">
        <v>83.0</v>
      </c>
      <c r="AN112" s="30">
        <f t="shared" si="338"/>
        <v>240.7</v>
      </c>
      <c r="AO112" s="23">
        <v>145.0</v>
      </c>
      <c r="AP112" s="30">
        <f t="shared" si="339"/>
        <v>420.5</v>
      </c>
      <c r="AR112" s="231">
        <v>75.0</v>
      </c>
      <c r="AS112" s="30">
        <f t="shared" si="340"/>
        <v>217.5</v>
      </c>
      <c r="AT112" s="231">
        <v>142.0</v>
      </c>
      <c r="AU112" s="30">
        <f t="shared" si="341"/>
        <v>411.8</v>
      </c>
      <c r="AW112" s="231">
        <v>61.0</v>
      </c>
      <c r="AX112" s="30">
        <f t="shared" si="342"/>
        <v>176.9</v>
      </c>
      <c r="AY112" s="231">
        <v>137.0</v>
      </c>
      <c r="AZ112" s="30">
        <f t="shared" si="343"/>
        <v>397.3</v>
      </c>
      <c r="BB112" s="231">
        <v>51.0</v>
      </c>
      <c r="BC112" s="24">
        <f t="shared" si="322"/>
        <v>147.9</v>
      </c>
      <c r="BD112" s="231">
        <v>138.0</v>
      </c>
      <c r="BE112" s="30">
        <f t="shared" si="323"/>
        <v>400.2</v>
      </c>
      <c r="BG112" s="231">
        <v>0.0</v>
      </c>
      <c r="BH112" s="30">
        <f t="shared" si="324"/>
        <v>0</v>
      </c>
      <c r="BI112" s="231">
        <v>103.0</v>
      </c>
      <c r="BJ112" s="30">
        <f t="shared" si="325"/>
        <v>298.7</v>
      </c>
      <c r="BL112" s="23">
        <v>38.0</v>
      </c>
      <c r="BM112" s="30">
        <f t="shared" si="326"/>
        <v>110.2</v>
      </c>
      <c r="BN112" s="23">
        <v>85.0</v>
      </c>
      <c r="BO112" s="30">
        <f t="shared" si="327"/>
        <v>246.5</v>
      </c>
      <c r="BQ112" s="231">
        <v>10.0</v>
      </c>
      <c r="BR112" s="30">
        <f t="shared" si="328"/>
        <v>29</v>
      </c>
      <c r="BS112" s="231">
        <v>82.0</v>
      </c>
      <c r="BT112" s="30">
        <f t="shared" si="329"/>
        <v>237.8</v>
      </c>
      <c r="BV112" s="231">
        <v>10.0</v>
      </c>
      <c r="BW112" s="30">
        <f t="shared" si="293"/>
        <v>29</v>
      </c>
      <c r="BX112" s="231">
        <v>81.0</v>
      </c>
      <c r="BY112" s="30">
        <f t="shared" si="294"/>
        <v>234.9</v>
      </c>
      <c r="CA112" s="231">
        <v>12.0</v>
      </c>
      <c r="CB112" s="380">
        <f t="shared" si="295"/>
        <v>34.8</v>
      </c>
      <c r="CC112" s="23">
        <v>81.0</v>
      </c>
      <c r="CD112" s="30">
        <f t="shared" si="26"/>
        <v>234.9</v>
      </c>
    </row>
    <row r="113">
      <c r="A113" s="381" t="s">
        <v>1037</v>
      </c>
      <c r="B113" s="381" t="s">
        <v>1039</v>
      </c>
      <c r="C113" s="382">
        <v>0.0</v>
      </c>
      <c r="D113" s="382">
        <v>0.0</v>
      </c>
      <c r="E113" s="382">
        <v>0.0</v>
      </c>
      <c r="F113" s="382">
        <v>2.74</v>
      </c>
      <c r="G113" s="382">
        <v>0.0</v>
      </c>
      <c r="H113" s="376"/>
      <c r="I113" s="388">
        <v>0.0</v>
      </c>
      <c r="J113" s="388">
        <v>0.0</v>
      </c>
      <c r="K113" s="388">
        <v>0.0</v>
      </c>
      <c r="L113" s="388">
        <v>0.0</v>
      </c>
      <c r="M113" s="377"/>
      <c r="N113" s="388">
        <v>0.0</v>
      </c>
      <c r="O113" s="388">
        <v>0.0</v>
      </c>
      <c r="P113" s="388">
        <v>0.0</v>
      </c>
      <c r="Q113" s="388">
        <v>0.0</v>
      </c>
      <c r="R113" s="377"/>
      <c r="S113" s="388">
        <v>0.0</v>
      </c>
      <c r="T113" s="391">
        <f t="shared" si="354"/>
        <v>0</v>
      </c>
      <c r="U113" s="388">
        <v>0.0</v>
      </c>
      <c r="V113" s="391">
        <f t="shared" si="355"/>
        <v>0</v>
      </c>
      <c r="W113" s="377"/>
      <c r="X113" s="231">
        <v>400.0</v>
      </c>
      <c r="Y113" s="378">
        <f t="shared" si="356"/>
        <v>1096</v>
      </c>
      <c r="Z113" s="231">
        <v>0.0</v>
      </c>
      <c r="AA113" s="30">
        <f t="shared" si="357"/>
        <v>0</v>
      </c>
      <c r="AC113" s="231">
        <v>191.0</v>
      </c>
      <c r="AD113" s="30">
        <f t="shared" si="358"/>
        <v>523.34</v>
      </c>
      <c r="AE113" s="231">
        <v>148.0</v>
      </c>
      <c r="AF113" s="30">
        <f t="shared" si="359"/>
        <v>405.52</v>
      </c>
      <c r="AH113" s="231">
        <v>85.0</v>
      </c>
      <c r="AI113" s="30">
        <f t="shared" si="350"/>
        <v>232.9</v>
      </c>
      <c r="AJ113" s="231">
        <v>147.0</v>
      </c>
      <c r="AK113" s="30">
        <f t="shared" si="351"/>
        <v>402.78</v>
      </c>
      <c r="AL113" s="30"/>
      <c r="AM113" s="23">
        <v>0.0</v>
      </c>
      <c r="AN113" s="30">
        <f t="shared" si="338"/>
        <v>0</v>
      </c>
      <c r="AO113" s="23">
        <v>132.0</v>
      </c>
      <c r="AP113" s="30">
        <f t="shared" si="339"/>
        <v>361.68</v>
      </c>
      <c r="AR113" s="231">
        <v>30.0</v>
      </c>
      <c r="AS113" s="30">
        <f t="shared" si="340"/>
        <v>82.2</v>
      </c>
      <c r="AT113" s="231">
        <v>123.0</v>
      </c>
      <c r="AU113" s="30">
        <f t="shared" si="341"/>
        <v>337.02</v>
      </c>
      <c r="AW113" s="231">
        <v>28.0</v>
      </c>
      <c r="AX113" s="30">
        <f t="shared" si="342"/>
        <v>76.72</v>
      </c>
      <c r="AY113" s="231">
        <v>115.0</v>
      </c>
      <c r="AZ113" s="30">
        <f t="shared" si="343"/>
        <v>315.1</v>
      </c>
      <c r="BB113" s="231">
        <v>26.0</v>
      </c>
      <c r="BC113" s="24">
        <f t="shared" si="322"/>
        <v>71.24</v>
      </c>
      <c r="BD113" s="231">
        <v>110.0</v>
      </c>
      <c r="BE113" s="30">
        <f t="shared" si="323"/>
        <v>301.4</v>
      </c>
      <c r="BG113" s="231">
        <v>26.0</v>
      </c>
      <c r="BH113" s="30">
        <f t="shared" si="324"/>
        <v>71.24</v>
      </c>
      <c r="BI113" s="231">
        <v>0.0</v>
      </c>
      <c r="BJ113" s="30">
        <f t="shared" si="325"/>
        <v>0</v>
      </c>
      <c r="BL113" s="23">
        <v>37.0</v>
      </c>
      <c r="BM113" s="30">
        <f t="shared" si="326"/>
        <v>101.38</v>
      </c>
      <c r="BN113" s="23">
        <v>124.0</v>
      </c>
      <c r="BO113" s="30">
        <f t="shared" si="327"/>
        <v>339.76</v>
      </c>
      <c r="BQ113" s="231">
        <v>35.0</v>
      </c>
      <c r="BR113" s="30">
        <f t="shared" si="328"/>
        <v>95.9</v>
      </c>
      <c r="BS113" s="231">
        <v>104.0</v>
      </c>
      <c r="BT113" s="30">
        <f t="shared" si="329"/>
        <v>284.96</v>
      </c>
      <c r="BV113" s="231">
        <v>22.0</v>
      </c>
      <c r="BW113" s="30">
        <f t="shared" si="293"/>
        <v>60.28</v>
      </c>
      <c r="BX113" s="231">
        <v>96.0</v>
      </c>
      <c r="BY113" s="30">
        <f t="shared" si="294"/>
        <v>263.04</v>
      </c>
      <c r="CA113" s="231">
        <v>20.0</v>
      </c>
      <c r="CB113" s="380">
        <f t="shared" si="295"/>
        <v>54.8</v>
      </c>
      <c r="CC113" s="23">
        <v>93.0</v>
      </c>
      <c r="CD113" s="30">
        <f t="shared" si="26"/>
        <v>254.82</v>
      </c>
    </row>
    <row r="114">
      <c r="A114" s="400" t="s">
        <v>1037</v>
      </c>
      <c r="B114" s="400" t="s">
        <v>1040</v>
      </c>
      <c r="C114" s="374">
        <v>0.0</v>
      </c>
      <c r="D114" s="374">
        <v>0.0</v>
      </c>
      <c r="E114" s="375">
        <v>0.0</v>
      </c>
      <c r="F114" s="407">
        <v>2.9</v>
      </c>
      <c r="G114" s="386"/>
      <c r="H114" s="376"/>
      <c r="I114" s="293"/>
      <c r="J114" s="378"/>
      <c r="K114" s="385"/>
      <c r="L114" s="378"/>
      <c r="M114" s="377"/>
      <c r="N114" s="231"/>
      <c r="O114" s="378"/>
      <c r="P114" s="231"/>
      <c r="Q114" s="378"/>
      <c r="R114" s="377"/>
      <c r="S114" s="231"/>
      <c r="T114" s="378"/>
      <c r="U114" s="231"/>
      <c r="V114" s="378"/>
      <c r="W114" s="377"/>
      <c r="X114" s="231"/>
      <c r="Y114" s="378"/>
      <c r="Z114" s="231"/>
      <c r="AA114" s="30"/>
      <c r="AC114" s="231"/>
      <c r="AD114" s="30"/>
      <c r="AE114" s="231"/>
      <c r="AF114" s="30"/>
      <c r="AH114" s="231"/>
      <c r="AI114" s="30"/>
      <c r="AJ114" s="231"/>
      <c r="AK114" s="30"/>
      <c r="AL114" s="30"/>
      <c r="AM114" s="23"/>
      <c r="AN114" s="30"/>
      <c r="AO114" s="23"/>
      <c r="AP114" s="30"/>
      <c r="AR114" s="231"/>
      <c r="AS114" s="30"/>
      <c r="AT114" s="231"/>
      <c r="AU114" s="30"/>
      <c r="AW114" s="23"/>
      <c r="AX114" s="30"/>
      <c r="AY114" s="23"/>
      <c r="AZ114" s="30"/>
      <c r="BB114" s="231"/>
      <c r="BC114" s="24"/>
      <c r="BD114" s="231"/>
      <c r="BE114" s="30"/>
      <c r="BG114" s="231"/>
      <c r="BH114" s="30"/>
      <c r="BI114" s="231"/>
      <c r="BJ114" s="30"/>
      <c r="BL114" s="23"/>
      <c r="BM114" s="30"/>
      <c r="BN114" s="23"/>
      <c r="BO114" s="30"/>
      <c r="BQ114" s="231"/>
      <c r="BR114" s="30"/>
      <c r="BS114" s="231"/>
      <c r="BT114" s="30"/>
      <c r="BV114" s="231"/>
      <c r="BW114" s="30"/>
      <c r="BX114" s="231"/>
      <c r="BY114" s="30"/>
      <c r="CA114" s="231">
        <v>281.0</v>
      </c>
      <c r="CB114" s="380">
        <f t="shared" si="295"/>
        <v>814.9</v>
      </c>
      <c r="CC114" s="23">
        <v>150.0</v>
      </c>
      <c r="CD114" s="30">
        <f t="shared" si="26"/>
        <v>435</v>
      </c>
    </row>
    <row r="115">
      <c r="A115" s="394" t="s">
        <v>1037</v>
      </c>
      <c r="B115" s="394" t="s">
        <v>1041</v>
      </c>
      <c r="C115" s="382"/>
      <c r="D115" s="382"/>
      <c r="E115" s="383"/>
      <c r="F115" s="384">
        <v>2.74</v>
      </c>
      <c r="G115" s="383"/>
      <c r="H115" s="376"/>
      <c r="I115" s="293"/>
      <c r="J115" s="378"/>
      <c r="K115" s="385"/>
      <c r="L115" s="378"/>
      <c r="M115" s="377"/>
      <c r="N115" s="231"/>
      <c r="O115" s="378"/>
      <c r="P115" s="231"/>
      <c r="Q115" s="378"/>
      <c r="R115" s="377"/>
      <c r="S115" s="231"/>
      <c r="T115" s="378"/>
      <c r="U115" s="231"/>
      <c r="V115" s="378"/>
      <c r="W115" s="377"/>
      <c r="X115" s="231"/>
      <c r="Y115" s="378"/>
      <c r="Z115" s="231"/>
      <c r="AA115" s="30"/>
      <c r="AC115" s="231"/>
      <c r="AD115" s="30"/>
      <c r="AE115" s="231"/>
      <c r="AF115" s="30"/>
      <c r="AH115" s="231"/>
      <c r="AI115" s="30"/>
      <c r="AJ115" s="231"/>
      <c r="AK115" s="30"/>
      <c r="AL115" s="30"/>
      <c r="AM115" s="23"/>
      <c r="AN115" s="30"/>
      <c r="AO115" s="23"/>
      <c r="AP115" s="30"/>
      <c r="AR115" s="231"/>
      <c r="AS115" s="30"/>
      <c r="AT115" s="231"/>
      <c r="AU115" s="30"/>
      <c r="AW115" s="23"/>
      <c r="AX115" s="30"/>
      <c r="AY115" s="23"/>
      <c r="AZ115" s="30"/>
      <c r="BB115" s="231"/>
      <c r="BC115" s="24"/>
      <c r="BD115" s="231"/>
      <c r="BE115" s="30"/>
      <c r="BG115" s="231"/>
      <c r="BH115" s="30"/>
      <c r="BI115" s="231"/>
      <c r="BJ115" s="30"/>
      <c r="BL115" s="23"/>
      <c r="BM115" s="30"/>
      <c r="BN115" s="23"/>
      <c r="BO115" s="30"/>
      <c r="BQ115" s="231"/>
      <c r="BR115" s="30"/>
      <c r="BS115" s="231"/>
      <c r="BT115" s="30"/>
      <c r="BV115" s="231"/>
      <c r="BW115" s="30"/>
      <c r="BX115" s="231"/>
      <c r="BY115" s="30"/>
      <c r="CA115" s="231">
        <v>178.0</v>
      </c>
      <c r="CB115" s="380">
        <f t="shared" si="295"/>
        <v>487.72</v>
      </c>
      <c r="CC115" s="23">
        <v>150.0</v>
      </c>
      <c r="CD115" s="30">
        <f t="shared" si="26"/>
        <v>411</v>
      </c>
    </row>
    <row r="116">
      <c r="A116" s="373" t="s">
        <v>1037</v>
      </c>
      <c r="B116" s="373" t="s">
        <v>1042</v>
      </c>
      <c r="C116" s="374">
        <v>2.0</v>
      </c>
      <c r="D116" s="374">
        <v>59.0</v>
      </c>
      <c r="E116" s="386">
        <f>SUM(C116:D116)</f>
        <v>61</v>
      </c>
      <c r="F116" s="375">
        <v>3.04</v>
      </c>
      <c r="G116" s="386">
        <f>E116*F116</f>
        <v>185.44</v>
      </c>
      <c r="H116" s="376"/>
      <c r="I116" s="293">
        <v>0.0</v>
      </c>
      <c r="J116" s="378">
        <f>I116*F116</f>
        <v>0</v>
      </c>
      <c r="K116" s="385">
        <v>47.0</v>
      </c>
      <c r="L116" s="378">
        <f>K116*F116</f>
        <v>142.88</v>
      </c>
      <c r="M116" s="377"/>
      <c r="N116" s="231">
        <v>0.0</v>
      </c>
      <c r="O116" s="378">
        <f t="shared" ref="O116:O117" si="360">N116*F116</f>
        <v>0</v>
      </c>
      <c r="P116" s="231">
        <v>47.0</v>
      </c>
      <c r="Q116" s="378">
        <f t="shared" ref="Q116:Q117" si="361">SUM(P116*F116)</f>
        <v>142.88</v>
      </c>
      <c r="R116" s="377"/>
      <c r="S116" s="231">
        <v>0.0</v>
      </c>
      <c r="T116" s="378">
        <f t="shared" ref="T116:T117" si="362">S116*F116</f>
        <v>0</v>
      </c>
      <c r="U116" s="231">
        <v>42.0</v>
      </c>
      <c r="V116" s="378">
        <f t="shared" ref="V116:V117" si="363">U116*F116</f>
        <v>127.68</v>
      </c>
      <c r="W116" s="377"/>
      <c r="X116" s="231">
        <v>0.0</v>
      </c>
      <c r="Y116" s="378">
        <f t="shared" ref="Y116:Y117" si="364">X116*F116</f>
        <v>0</v>
      </c>
      <c r="Z116" s="231">
        <v>42.0</v>
      </c>
      <c r="AA116" s="30">
        <f t="shared" ref="AA116:AA117" si="365">Z116*F116</f>
        <v>127.68</v>
      </c>
      <c r="AC116" s="231">
        <v>0.0</v>
      </c>
      <c r="AD116" s="30">
        <f t="shared" ref="AD116:AD117" si="366">AC116*F116</f>
        <v>0</v>
      </c>
      <c r="AE116" s="231">
        <v>42.0</v>
      </c>
      <c r="AF116" s="30">
        <f t="shared" ref="AF116:AF117" si="367">AE116*F116</f>
        <v>127.68</v>
      </c>
      <c r="AH116" s="231">
        <v>0.0</v>
      </c>
      <c r="AI116" s="30">
        <f t="shared" ref="AI116:AI119" si="368">AH116*F116</f>
        <v>0</v>
      </c>
      <c r="AJ116" s="231">
        <v>40.0</v>
      </c>
      <c r="AK116" s="30">
        <f t="shared" ref="AK116:AK119" si="369">AJ116*F116</f>
        <v>121.6</v>
      </c>
      <c r="AL116" s="30"/>
      <c r="AM116" s="23">
        <v>0.0</v>
      </c>
      <c r="AN116" s="30">
        <f t="shared" ref="AN116:AN119" si="370">AM116*F116</f>
        <v>0</v>
      </c>
      <c r="AO116" s="23">
        <v>39.0</v>
      </c>
      <c r="AP116" s="30">
        <f t="shared" ref="AP116:AP119" si="371">AO116*F116</f>
        <v>118.56</v>
      </c>
      <c r="AR116" s="231">
        <v>0.0</v>
      </c>
      <c r="AS116" s="30">
        <f t="shared" ref="AS116:AS119" si="372">AR116*F116</f>
        <v>0</v>
      </c>
      <c r="AT116" s="231">
        <v>37.0</v>
      </c>
      <c r="AU116" s="30">
        <f t="shared" ref="AU116:AU119" si="373">AT116*F116</f>
        <v>112.48</v>
      </c>
      <c r="AW116" s="23">
        <v>0.0</v>
      </c>
      <c r="AX116" s="30">
        <f t="shared" ref="AX116:AX119" si="374">AW116*F116</f>
        <v>0</v>
      </c>
      <c r="AY116" s="23">
        <v>37.0</v>
      </c>
      <c r="AZ116" s="30">
        <f t="shared" ref="AZ116:AZ119" si="375">AY116*F116</f>
        <v>112.48</v>
      </c>
      <c r="BB116" s="231">
        <v>0.0</v>
      </c>
      <c r="BC116" s="24">
        <f t="shared" ref="BC116:BC119" si="376">BB116*F116</f>
        <v>0</v>
      </c>
      <c r="BD116" s="231">
        <v>36.0</v>
      </c>
      <c r="BE116" s="30">
        <f t="shared" ref="BE116:BE119" si="377">BD116*F116</f>
        <v>109.44</v>
      </c>
      <c r="BG116" s="231">
        <v>0.0</v>
      </c>
      <c r="BH116" s="30">
        <f t="shared" ref="BH116:BH135" si="378">BG116*F116</f>
        <v>0</v>
      </c>
      <c r="BI116" s="231">
        <v>36.0</v>
      </c>
      <c r="BJ116" s="30">
        <f t="shared" ref="BJ116:BJ135" si="379">BI116*F116</f>
        <v>109.44</v>
      </c>
      <c r="BL116" s="23">
        <v>0.0</v>
      </c>
      <c r="BM116" s="30">
        <f t="shared" ref="BM116:BM135" si="380">BL116*F116</f>
        <v>0</v>
      </c>
      <c r="BN116" s="23">
        <v>0.0</v>
      </c>
      <c r="BO116" s="30">
        <f t="shared" ref="BO116:BO135" si="381">BN116*F116</f>
        <v>0</v>
      </c>
      <c r="BQ116" s="231">
        <v>11.0</v>
      </c>
      <c r="BR116" s="30">
        <f t="shared" ref="BR116:BR142" si="382">BQ116*F116</f>
        <v>33.44</v>
      </c>
      <c r="BS116" s="231">
        <v>22.0</v>
      </c>
      <c r="BT116" s="30">
        <f t="shared" ref="BT116:BT142" si="383">BS116*F116</f>
        <v>66.88</v>
      </c>
      <c r="BV116" s="231">
        <v>10.0</v>
      </c>
      <c r="BW116" s="30">
        <f t="shared" ref="BW116:BW143" si="384">BV116*F116</f>
        <v>30.4</v>
      </c>
      <c r="BX116" s="231">
        <v>22.0</v>
      </c>
      <c r="BY116" s="30">
        <f t="shared" ref="BY116:BY143" si="385">BX116*F116</f>
        <v>66.88</v>
      </c>
      <c r="CA116" s="231">
        <v>3.0</v>
      </c>
      <c r="CB116" s="380">
        <f t="shared" si="295"/>
        <v>9.12</v>
      </c>
      <c r="CC116" s="23">
        <v>22.0</v>
      </c>
      <c r="CD116" s="30">
        <f t="shared" si="26"/>
        <v>66.88</v>
      </c>
    </row>
    <row r="117">
      <c r="A117" s="381" t="s">
        <v>1037</v>
      </c>
      <c r="B117" s="381" t="s">
        <v>1043</v>
      </c>
      <c r="C117" s="382">
        <v>0.0</v>
      </c>
      <c r="D117" s="382">
        <v>0.0</v>
      </c>
      <c r="E117" s="384">
        <v>0.0</v>
      </c>
      <c r="F117" s="384">
        <v>3.49</v>
      </c>
      <c r="G117" s="384">
        <v>0.0</v>
      </c>
      <c r="H117" s="376"/>
      <c r="I117" s="293">
        <v>0.0</v>
      </c>
      <c r="J117" s="399">
        <v>0.0</v>
      </c>
      <c r="K117" s="385">
        <v>0.0</v>
      </c>
      <c r="L117" s="399">
        <v>0.0</v>
      </c>
      <c r="M117" s="377"/>
      <c r="N117" s="231">
        <v>200.0</v>
      </c>
      <c r="O117" s="378">
        <f t="shared" si="360"/>
        <v>698</v>
      </c>
      <c r="P117" s="231">
        <v>0.0</v>
      </c>
      <c r="Q117" s="378">
        <f t="shared" si="361"/>
        <v>0</v>
      </c>
      <c r="R117" s="377"/>
      <c r="S117" s="231">
        <v>100.0</v>
      </c>
      <c r="T117" s="378">
        <f t="shared" si="362"/>
        <v>349</v>
      </c>
      <c r="U117" s="231">
        <v>100.0</v>
      </c>
      <c r="V117" s="378">
        <f t="shared" si="363"/>
        <v>349</v>
      </c>
      <c r="W117" s="377"/>
      <c r="X117" s="231">
        <v>0.0</v>
      </c>
      <c r="Y117" s="378">
        <f t="shared" si="364"/>
        <v>0</v>
      </c>
      <c r="Z117" s="231">
        <v>89.0</v>
      </c>
      <c r="AA117" s="30">
        <f t="shared" si="365"/>
        <v>310.61</v>
      </c>
      <c r="AC117" s="231">
        <v>0.0</v>
      </c>
      <c r="AD117" s="30">
        <f t="shared" si="366"/>
        <v>0</v>
      </c>
      <c r="AE117" s="231">
        <v>84.0</v>
      </c>
      <c r="AF117" s="30">
        <f t="shared" si="367"/>
        <v>293.16</v>
      </c>
      <c r="AH117" s="231">
        <v>0.0</v>
      </c>
      <c r="AI117" s="30">
        <f t="shared" si="368"/>
        <v>0</v>
      </c>
      <c r="AJ117" s="231">
        <v>76.0</v>
      </c>
      <c r="AK117" s="30">
        <f t="shared" si="369"/>
        <v>265.24</v>
      </c>
      <c r="AL117" s="30"/>
      <c r="AM117" s="23">
        <v>0.0</v>
      </c>
      <c r="AN117" s="30">
        <f t="shared" si="370"/>
        <v>0</v>
      </c>
      <c r="AO117" s="23">
        <v>75.0</v>
      </c>
      <c r="AP117" s="30">
        <f t="shared" si="371"/>
        <v>261.75</v>
      </c>
      <c r="AR117" s="231">
        <v>100.0</v>
      </c>
      <c r="AS117" s="30">
        <f t="shared" si="372"/>
        <v>349</v>
      </c>
      <c r="AT117" s="231">
        <v>75.0</v>
      </c>
      <c r="AU117" s="30">
        <f t="shared" si="373"/>
        <v>261.75</v>
      </c>
      <c r="AW117" s="231">
        <v>95.0</v>
      </c>
      <c r="AX117" s="30">
        <f t="shared" si="374"/>
        <v>331.55</v>
      </c>
      <c r="AY117" s="231">
        <v>75.0</v>
      </c>
      <c r="AZ117" s="30">
        <f t="shared" si="375"/>
        <v>261.75</v>
      </c>
      <c r="BB117" s="231">
        <v>87.0</v>
      </c>
      <c r="BC117" s="24">
        <f t="shared" si="376"/>
        <v>303.63</v>
      </c>
      <c r="BD117" s="231">
        <v>77.0</v>
      </c>
      <c r="BE117" s="30">
        <f t="shared" si="377"/>
        <v>268.73</v>
      </c>
      <c r="BG117" s="231">
        <v>83.0</v>
      </c>
      <c r="BH117" s="30">
        <f t="shared" si="378"/>
        <v>289.67</v>
      </c>
      <c r="BI117" s="231">
        <v>77.0</v>
      </c>
      <c r="BJ117" s="30">
        <f t="shared" si="379"/>
        <v>268.73</v>
      </c>
      <c r="BL117" s="379">
        <v>68.0</v>
      </c>
      <c r="BM117" s="30">
        <f t="shared" si="380"/>
        <v>237.32</v>
      </c>
      <c r="BN117" s="379">
        <v>77.0</v>
      </c>
      <c r="BO117" s="30">
        <f t="shared" si="381"/>
        <v>268.73</v>
      </c>
      <c r="BQ117" s="231">
        <v>65.0</v>
      </c>
      <c r="BR117" s="30">
        <f t="shared" si="382"/>
        <v>226.85</v>
      </c>
      <c r="BS117" s="231">
        <v>63.0</v>
      </c>
      <c r="BT117" s="30">
        <f t="shared" si="383"/>
        <v>219.87</v>
      </c>
      <c r="BV117" s="231">
        <v>62.0</v>
      </c>
      <c r="BW117" s="30">
        <f t="shared" si="384"/>
        <v>216.38</v>
      </c>
      <c r="BX117" s="231">
        <v>58.0</v>
      </c>
      <c r="BY117" s="30">
        <f t="shared" si="385"/>
        <v>202.42</v>
      </c>
      <c r="CA117" s="231">
        <v>59.0</v>
      </c>
      <c r="CB117" s="380">
        <f t="shared" si="295"/>
        <v>205.91</v>
      </c>
      <c r="CC117" s="23">
        <v>59.0</v>
      </c>
      <c r="CD117" s="30">
        <f t="shared" si="26"/>
        <v>205.91</v>
      </c>
    </row>
    <row r="118">
      <c r="A118" s="373" t="s">
        <v>1037</v>
      </c>
      <c r="B118" s="373" t="s">
        <v>1044</v>
      </c>
      <c r="C118" s="374"/>
      <c r="D118" s="374"/>
      <c r="E118" s="386"/>
      <c r="F118" s="375">
        <v>2.43</v>
      </c>
      <c r="G118" s="386"/>
      <c r="H118" s="376"/>
      <c r="I118" s="293"/>
      <c r="J118" s="378"/>
      <c r="K118" s="385"/>
      <c r="L118" s="378"/>
      <c r="M118" s="377"/>
      <c r="N118" s="231"/>
      <c r="O118" s="378"/>
      <c r="P118" s="231"/>
      <c r="Q118" s="378"/>
      <c r="R118" s="377"/>
      <c r="S118" s="231"/>
      <c r="T118" s="378"/>
      <c r="U118" s="231"/>
      <c r="V118" s="378"/>
      <c r="W118" s="377"/>
      <c r="X118" s="231"/>
      <c r="Y118" s="378"/>
      <c r="Z118" s="231"/>
      <c r="AA118" s="30"/>
      <c r="AC118" s="231"/>
      <c r="AD118" s="30"/>
      <c r="AE118" s="231"/>
      <c r="AF118" s="30"/>
      <c r="AH118" s="23">
        <v>192.0</v>
      </c>
      <c r="AI118" s="30">
        <f t="shared" si="368"/>
        <v>466.56</v>
      </c>
      <c r="AK118" s="30">
        <f t="shared" si="369"/>
        <v>0</v>
      </c>
      <c r="AL118" s="30"/>
      <c r="AM118" s="23">
        <v>187.0</v>
      </c>
      <c r="AN118" s="30">
        <f t="shared" si="370"/>
        <v>454.41</v>
      </c>
      <c r="AO118" s="23">
        <v>0.0</v>
      </c>
      <c r="AP118" s="30">
        <f t="shared" si="371"/>
        <v>0</v>
      </c>
      <c r="AR118" s="231">
        <v>180.0</v>
      </c>
      <c r="AS118" s="30">
        <f t="shared" si="372"/>
        <v>437.4</v>
      </c>
      <c r="AT118" s="231">
        <v>0.0</v>
      </c>
      <c r="AU118" s="30">
        <f t="shared" si="373"/>
        <v>0</v>
      </c>
      <c r="AW118" s="231">
        <v>173.0</v>
      </c>
      <c r="AX118" s="30">
        <f t="shared" si="374"/>
        <v>420.39</v>
      </c>
      <c r="AY118" s="231">
        <v>0.0</v>
      </c>
      <c r="AZ118" s="30">
        <f t="shared" si="375"/>
        <v>0</v>
      </c>
      <c r="BB118" s="231">
        <v>165.0</v>
      </c>
      <c r="BC118" s="24">
        <f t="shared" si="376"/>
        <v>400.95</v>
      </c>
      <c r="BD118" s="231">
        <v>0.0</v>
      </c>
      <c r="BE118" s="30">
        <f t="shared" si="377"/>
        <v>0</v>
      </c>
      <c r="BG118" s="231">
        <v>155.0</v>
      </c>
      <c r="BH118" s="30">
        <f t="shared" si="378"/>
        <v>376.65</v>
      </c>
      <c r="BI118" s="231">
        <v>0.0</v>
      </c>
      <c r="BJ118" s="30">
        <f t="shared" si="379"/>
        <v>0</v>
      </c>
      <c r="BL118" s="379">
        <v>149.0</v>
      </c>
      <c r="BM118" s="30">
        <f t="shared" si="380"/>
        <v>362.07</v>
      </c>
      <c r="BN118" s="379">
        <v>0.0</v>
      </c>
      <c r="BO118" s="30">
        <f t="shared" si="381"/>
        <v>0</v>
      </c>
      <c r="BQ118" s="231">
        <v>145.0</v>
      </c>
      <c r="BR118" s="30">
        <f t="shared" si="382"/>
        <v>352.35</v>
      </c>
      <c r="BS118" s="231">
        <v>0.0</v>
      </c>
      <c r="BT118" s="30">
        <f t="shared" si="383"/>
        <v>0</v>
      </c>
      <c r="BV118" s="231">
        <v>143.0</v>
      </c>
      <c r="BW118" s="30">
        <f t="shared" si="384"/>
        <v>347.49</v>
      </c>
      <c r="BX118" s="231">
        <v>0.0</v>
      </c>
      <c r="BY118" s="30">
        <f t="shared" si="385"/>
        <v>0</v>
      </c>
      <c r="CA118" s="231">
        <v>135.0</v>
      </c>
      <c r="CB118" s="380">
        <f t="shared" si="295"/>
        <v>328.05</v>
      </c>
      <c r="CC118" s="23">
        <v>0.0</v>
      </c>
      <c r="CD118" s="30">
        <f t="shared" si="26"/>
        <v>0</v>
      </c>
    </row>
    <row r="119">
      <c r="A119" s="381" t="s">
        <v>1037</v>
      </c>
      <c r="B119" s="381" t="s">
        <v>1045</v>
      </c>
      <c r="C119" s="382">
        <v>60.0</v>
      </c>
      <c r="D119" s="382">
        <v>81.0</v>
      </c>
      <c r="E119" s="383">
        <f>SUM(C119:D119)</f>
        <v>141</v>
      </c>
      <c r="F119" s="384">
        <v>4.56</v>
      </c>
      <c r="G119" s="383">
        <f>E119*F119</f>
        <v>642.96</v>
      </c>
      <c r="H119" s="376"/>
      <c r="I119" s="293">
        <v>49.0</v>
      </c>
      <c r="J119" s="378">
        <f>I119*F119</f>
        <v>223.44</v>
      </c>
      <c r="K119" s="385">
        <v>55.0</v>
      </c>
      <c r="L119" s="378">
        <f>K119*F119</f>
        <v>250.8</v>
      </c>
      <c r="M119" s="377"/>
      <c r="N119" s="231">
        <v>49.0</v>
      </c>
      <c r="O119" s="378">
        <f>N119*F119</f>
        <v>223.44</v>
      </c>
      <c r="P119" s="231">
        <v>59.0</v>
      </c>
      <c r="Q119" s="378">
        <f>SUM(P119*F119)</f>
        <v>269.04</v>
      </c>
      <c r="R119" s="377"/>
      <c r="S119" s="231">
        <v>49.0</v>
      </c>
      <c r="T119" s="378">
        <f>S119*F119</f>
        <v>223.44</v>
      </c>
      <c r="U119" s="231">
        <v>53.0</v>
      </c>
      <c r="V119" s="378">
        <f>U119*F119</f>
        <v>241.68</v>
      </c>
      <c r="W119" s="377"/>
      <c r="X119" s="231">
        <v>45.0</v>
      </c>
      <c r="Y119" s="378">
        <f>X119*F119</f>
        <v>205.2</v>
      </c>
      <c r="Z119" s="231">
        <v>51.0</v>
      </c>
      <c r="AA119" s="30">
        <f>Z119*F119</f>
        <v>232.56</v>
      </c>
      <c r="AC119" s="231">
        <v>43.0</v>
      </c>
      <c r="AD119" s="30">
        <f>AC119*F119</f>
        <v>196.08</v>
      </c>
      <c r="AE119" s="231">
        <v>50.0</v>
      </c>
      <c r="AF119" s="30">
        <f>AE119*F119</f>
        <v>228</v>
      </c>
      <c r="AH119" s="231">
        <v>1.0</v>
      </c>
      <c r="AI119" s="30">
        <f t="shared" si="368"/>
        <v>4.56</v>
      </c>
      <c r="AJ119" s="231">
        <v>52.0</v>
      </c>
      <c r="AK119" s="30">
        <f t="shared" si="369"/>
        <v>237.12</v>
      </c>
      <c r="AL119" s="30"/>
      <c r="AM119" s="23">
        <v>1.0</v>
      </c>
      <c r="AN119" s="30">
        <f t="shared" si="370"/>
        <v>4.56</v>
      </c>
      <c r="AO119" s="23">
        <v>49.0</v>
      </c>
      <c r="AP119" s="30">
        <f t="shared" si="371"/>
        <v>223.44</v>
      </c>
      <c r="AR119" s="231">
        <v>5.0</v>
      </c>
      <c r="AS119" s="30">
        <f t="shared" si="372"/>
        <v>22.8</v>
      </c>
      <c r="AT119" s="231">
        <v>43.0</v>
      </c>
      <c r="AU119" s="30">
        <f t="shared" si="373"/>
        <v>196.08</v>
      </c>
      <c r="AW119" s="231">
        <v>4.0</v>
      </c>
      <c r="AX119" s="30">
        <f t="shared" si="374"/>
        <v>18.24</v>
      </c>
      <c r="AY119" s="231">
        <v>43.0</v>
      </c>
      <c r="AZ119" s="30">
        <f t="shared" si="375"/>
        <v>196.08</v>
      </c>
      <c r="BB119" s="231">
        <v>4.0</v>
      </c>
      <c r="BC119" s="24">
        <f t="shared" si="376"/>
        <v>18.24</v>
      </c>
      <c r="BD119" s="231">
        <v>42.0</v>
      </c>
      <c r="BE119" s="30">
        <f t="shared" si="377"/>
        <v>191.52</v>
      </c>
      <c r="BG119" s="231">
        <v>36.0</v>
      </c>
      <c r="BH119" s="30">
        <f t="shared" si="378"/>
        <v>164.16</v>
      </c>
      <c r="BI119" s="231">
        <v>9.0</v>
      </c>
      <c r="BJ119" s="30">
        <f t="shared" si="379"/>
        <v>41.04</v>
      </c>
      <c r="BL119" s="379">
        <v>36.0</v>
      </c>
      <c r="BM119" s="30">
        <f t="shared" si="380"/>
        <v>164.16</v>
      </c>
      <c r="BN119" s="379">
        <v>2.0</v>
      </c>
      <c r="BO119" s="30">
        <f t="shared" si="381"/>
        <v>9.12</v>
      </c>
      <c r="BQ119" s="231">
        <v>37.0</v>
      </c>
      <c r="BR119" s="30">
        <f t="shared" si="382"/>
        <v>168.72</v>
      </c>
      <c r="BS119" s="231">
        <v>0.0</v>
      </c>
      <c r="BT119" s="30">
        <f t="shared" si="383"/>
        <v>0</v>
      </c>
      <c r="BV119" s="231">
        <v>36.0</v>
      </c>
      <c r="BW119" s="30">
        <f t="shared" si="384"/>
        <v>164.16</v>
      </c>
      <c r="BX119" s="231">
        <v>0.0</v>
      </c>
      <c r="BY119" s="30">
        <f t="shared" si="385"/>
        <v>0</v>
      </c>
      <c r="CA119" s="231">
        <v>35.0</v>
      </c>
      <c r="CB119" s="380">
        <f t="shared" si="295"/>
        <v>159.6</v>
      </c>
      <c r="CC119" s="23">
        <v>0.0</v>
      </c>
      <c r="CD119" s="30">
        <f t="shared" si="26"/>
        <v>0</v>
      </c>
    </row>
    <row r="120">
      <c r="A120" s="400" t="s">
        <v>1046</v>
      </c>
      <c r="B120" s="400" t="s">
        <v>1047</v>
      </c>
      <c r="C120" s="374"/>
      <c r="D120" s="374"/>
      <c r="E120" s="386"/>
      <c r="F120" s="375">
        <v>4.78</v>
      </c>
      <c r="G120" s="386"/>
      <c r="H120" s="376"/>
      <c r="I120" s="293"/>
      <c r="J120" s="378"/>
      <c r="K120" s="385"/>
      <c r="L120" s="378"/>
      <c r="M120" s="377"/>
      <c r="N120" s="231"/>
      <c r="O120" s="378"/>
      <c r="P120" s="231"/>
      <c r="Q120" s="378"/>
      <c r="R120" s="377"/>
      <c r="S120" s="231"/>
      <c r="T120" s="378"/>
      <c r="U120" s="231"/>
      <c r="V120" s="378"/>
      <c r="W120" s="377"/>
      <c r="X120" s="231"/>
      <c r="Y120" s="378"/>
      <c r="Z120" s="231"/>
      <c r="AA120" s="30"/>
      <c r="AC120" s="231"/>
      <c r="AD120" s="30"/>
      <c r="AE120" s="231"/>
      <c r="AF120" s="30"/>
      <c r="AH120" s="231"/>
      <c r="AI120" s="30"/>
      <c r="AJ120" s="231"/>
      <c r="AK120" s="30"/>
      <c r="AL120" s="30"/>
      <c r="AM120" s="23"/>
      <c r="AN120" s="30"/>
      <c r="AO120" s="23"/>
      <c r="AP120" s="30"/>
      <c r="AR120" s="231"/>
      <c r="AS120" s="30"/>
      <c r="AT120" s="231"/>
      <c r="AU120" s="30"/>
      <c r="AW120" s="231"/>
      <c r="AX120" s="30"/>
      <c r="AY120" s="231"/>
      <c r="AZ120" s="30"/>
      <c r="BB120" s="231"/>
      <c r="BC120" s="24"/>
      <c r="BD120" s="231"/>
      <c r="BE120" s="30"/>
      <c r="BG120" s="231">
        <v>0.0</v>
      </c>
      <c r="BH120" s="30">
        <f t="shared" si="378"/>
        <v>0</v>
      </c>
      <c r="BI120" s="231">
        <v>0.0</v>
      </c>
      <c r="BJ120" s="30">
        <f t="shared" si="379"/>
        <v>0</v>
      </c>
      <c r="BL120" s="379">
        <v>500.0</v>
      </c>
      <c r="BM120" s="30">
        <f t="shared" si="380"/>
        <v>2390</v>
      </c>
      <c r="BN120" s="379">
        <v>126.0</v>
      </c>
      <c r="BO120" s="30">
        <f t="shared" si="381"/>
        <v>602.28</v>
      </c>
      <c r="BQ120" s="231">
        <v>194.0</v>
      </c>
      <c r="BR120" s="30">
        <f t="shared" si="382"/>
        <v>927.32</v>
      </c>
      <c r="BS120" s="231">
        <v>98.0</v>
      </c>
      <c r="BT120" s="30">
        <f t="shared" si="383"/>
        <v>468.44</v>
      </c>
      <c r="BV120" s="231">
        <v>149.0</v>
      </c>
      <c r="BW120" s="30">
        <f t="shared" si="384"/>
        <v>712.22</v>
      </c>
      <c r="BX120" s="231">
        <v>77.0</v>
      </c>
      <c r="BY120" s="30">
        <f t="shared" si="385"/>
        <v>368.06</v>
      </c>
      <c r="CA120" s="231">
        <v>128.0</v>
      </c>
      <c r="CB120" s="380">
        <f t="shared" si="295"/>
        <v>611.84</v>
      </c>
      <c r="CC120" s="23">
        <v>108.0</v>
      </c>
      <c r="CD120" s="30">
        <f t="shared" si="26"/>
        <v>516.24</v>
      </c>
    </row>
    <row r="121">
      <c r="A121" s="394" t="s">
        <v>1046</v>
      </c>
      <c r="B121" s="394" t="s">
        <v>1048</v>
      </c>
      <c r="C121" s="382"/>
      <c r="D121" s="382"/>
      <c r="E121" s="383"/>
      <c r="F121" s="384">
        <v>2.5</v>
      </c>
      <c r="G121" s="383"/>
      <c r="H121" s="376"/>
      <c r="I121" s="293"/>
      <c r="J121" s="378"/>
      <c r="K121" s="385"/>
      <c r="L121" s="378"/>
      <c r="M121" s="377"/>
      <c r="N121" s="231"/>
      <c r="O121" s="378"/>
      <c r="P121" s="231"/>
      <c r="Q121" s="378"/>
      <c r="R121" s="377"/>
      <c r="S121" s="231"/>
      <c r="T121" s="378"/>
      <c r="U121" s="231"/>
      <c r="V121" s="378"/>
      <c r="W121" s="377"/>
      <c r="X121" s="231"/>
      <c r="Y121" s="378"/>
      <c r="Z121" s="231"/>
      <c r="AA121" s="30"/>
      <c r="AC121" s="231"/>
      <c r="AD121" s="30"/>
      <c r="AE121" s="231"/>
      <c r="AF121" s="30"/>
      <c r="AH121" s="231"/>
      <c r="AI121" s="30"/>
      <c r="AJ121" s="231"/>
      <c r="AK121" s="30"/>
      <c r="AL121" s="30"/>
      <c r="AM121" s="23"/>
      <c r="AN121" s="30"/>
      <c r="AO121" s="23"/>
      <c r="AP121" s="30"/>
      <c r="AR121" s="231"/>
      <c r="AS121" s="30"/>
      <c r="AT121" s="231"/>
      <c r="AU121" s="30"/>
      <c r="AW121" s="231"/>
      <c r="AX121" s="30"/>
      <c r="AY121" s="231"/>
      <c r="AZ121" s="30"/>
      <c r="BB121" s="231"/>
      <c r="BC121" s="24"/>
      <c r="BD121" s="231"/>
      <c r="BE121" s="30"/>
      <c r="BG121" s="231">
        <v>500.0</v>
      </c>
      <c r="BH121" s="30">
        <f t="shared" si="378"/>
        <v>1250</v>
      </c>
      <c r="BI121" s="231">
        <v>0.0</v>
      </c>
      <c r="BJ121" s="30">
        <f t="shared" si="379"/>
        <v>0</v>
      </c>
      <c r="BL121" s="23">
        <v>0.0</v>
      </c>
      <c r="BM121" s="30">
        <f t="shared" si="380"/>
        <v>0</v>
      </c>
      <c r="BN121" s="23">
        <v>0.0</v>
      </c>
      <c r="BO121" s="30">
        <f t="shared" si="381"/>
        <v>0</v>
      </c>
      <c r="BQ121" s="231">
        <v>484.0</v>
      </c>
      <c r="BR121" s="30">
        <f t="shared" si="382"/>
        <v>1210</v>
      </c>
      <c r="BS121" s="231">
        <v>95.0</v>
      </c>
      <c r="BT121" s="30">
        <f t="shared" si="383"/>
        <v>237.5</v>
      </c>
      <c r="BV121" s="231">
        <v>420.0</v>
      </c>
      <c r="BW121" s="30">
        <f t="shared" si="384"/>
        <v>1050</v>
      </c>
      <c r="BX121" s="231">
        <v>109.0</v>
      </c>
      <c r="BY121" s="30">
        <f t="shared" si="385"/>
        <v>272.5</v>
      </c>
      <c r="CA121" s="231">
        <v>408.0</v>
      </c>
      <c r="CB121" s="380">
        <f t="shared" si="295"/>
        <v>1020</v>
      </c>
      <c r="CC121" s="23">
        <v>0.0</v>
      </c>
      <c r="CD121" s="30">
        <f t="shared" si="26"/>
        <v>0</v>
      </c>
    </row>
    <row r="122">
      <c r="A122" s="373" t="s">
        <v>1049</v>
      </c>
      <c r="B122" s="373" t="s">
        <v>1050</v>
      </c>
      <c r="C122" s="374"/>
      <c r="D122" s="374"/>
      <c r="E122" s="386"/>
      <c r="F122" s="375">
        <v>3.45</v>
      </c>
      <c r="G122" s="386"/>
      <c r="H122" s="376"/>
      <c r="I122" s="293"/>
      <c r="J122" s="378"/>
      <c r="K122" s="385"/>
      <c r="L122" s="378"/>
      <c r="M122" s="377"/>
      <c r="N122" s="231"/>
      <c r="O122" s="378"/>
      <c r="P122" s="231"/>
      <c r="Q122" s="378"/>
      <c r="R122" s="377"/>
      <c r="S122" s="231"/>
      <c r="T122" s="378"/>
      <c r="U122" s="231"/>
      <c r="V122" s="378"/>
      <c r="W122" s="377"/>
      <c r="X122" s="231"/>
      <c r="Y122" s="378"/>
      <c r="Z122" s="231"/>
      <c r="AA122" s="30"/>
      <c r="AC122" s="231"/>
      <c r="AD122" s="30"/>
      <c r="AE122" s="231"/>
      <c r="AF122" s="30"/>
      <c r="AH122" s="231">
        <v>111.0</v>
      </c>
      <c r="AI122" s="30">
        <f t="shared" ref="AI122:AI127" si="386">AH122*F122</f>
        <v>382.95</v>
      </c>
      <c r="AJ122" s="231">
        <v>0.0</v>
      </c>
      <c r="AK122" s="30">
        <f t="shared" ref="AK122:AK127" si="387">AJ122*F122</f>
        <v>0</v>
      </c>
      <c r="AL122" s="30"/>
      <c r="AM122" s="23">
        <v>110.0</v>
      </c>
      <c r="AN122" s="30">
        <f t="shared" ref="AN122:AN127" si="388">AM122*F122</f>
        <v>379.5</v>
      </c>
      <c r="AO122" s="23">
        <v>0.0</v>
      </c>
      <c r="AP122" s="30">
        <f t="shared" ref="AP122:AP127" si="389">AO122*F122</f>
        <v>0</v>
      </c>
      <c r="AR122" s="231">
        <v>110.0</v>
      </c>
      <c r="AS122" s="30">
        <f t="shared" ref="AS122:AS127" si="390">AR122*F122</f>
        <v>379.5</v>
      </c>
      <c r="AT122" s="231">
        <v>0.0</v>
      </c>
      <c r="AU122" s="30">
        <f t="shared" ref="AU122:AU127" si="391">AT122*F122</f>
        <v>0</v>
      </c>
      <c r="AW122" s="231">
        <v>110.0</v>
      </c>
      <c r="AX122" s="30">
        <f t="shared" ref="AX122:AX127" si="392">AW122*F122</f>
        <v>379.5</v>
      </c>
      <c r="AY122" s="231">
        <v>0.0</v>
      </c>
      <c r="AZ122" s="30">
        <f t="shared" ref="AZ122:AZ127" si="393">AY122*F122</f>
        <v>0</v>
      </c>
      <c r="BB122" s="231">
        <v>110.0</v>
      </c>
      <c r="BC122" s="24">
        <f t="shared" ref="BC122:BC135" si="394">BB122*F122</f>
        <v>379.5</v>
      </c>
      <c r="BD122" s="231">
        <v>0.0</v>
      </c>
      <c r="BE122" s="30">
        <f t="shared" ref="BE122:BE135" si="395">BD122*F122</f>
        <v>0</v>
      </c>
      <c r="BG122" s="231">
        <v>60.0</v>
      </c>
      <c r="BH122" s="30">
        <f t="shared" si="378"/>
        <v>207</v>
      </c>
      <c r="BI122" s="231">
        <v>50.0</v>
      </c>
      <c r="BJ122" s="30">
        <f t="shared" si="379"/>
        <v>172.5</v>
      </c>
      <c r="BL122" s="379">
        <v>60.0</v>
      </c>
      <c r="BM122" s="30">
        <f t="shared" si="380"/>
        <v>207</v>
      </c>
      <c r="BN122" s="379">
        <v>50.0</v>
      </c>
      <c r="BO122" s="30">
        <f t="shared" si="381"/>
        <v>172.5</v>
      </c>
      <c r="BQ122" s="231">
        <v>60.0</v>
      </c>
      <c r="BR122" s="30">
        <f t="shared" si="382"/>
        <v>207</v>
      </c>
      <c r="BS122" s="231">
        <v>50.0</v>
      </c>
      <c r="BT122" s="30">
        <f t="shared" si="383"/>
        <v>172.5</v>
      </c>
      <c r="BV122" s="231">
        <v>59.0</v>
      </c>
      <c r="BW122" s="30">
        <f t="shared" si="384"/>
        <v>203.55</v>
      </c>
      <c r="BX122" s="231">
        <v>50.0</v>
      </c>
      <c r="BY122" s="30">
        <f t="shared" si="385"/>
        <v>172.5</v>
      </c>
      <c r="CA122" s="231">
        <v>59.0</v>
      </c>
      <c r="CB122" s="380">
        <f t="shared" si="295"/>
        <v>203.55</v>
      </c>
      <c r="CC122" s="23">
        <v>50.0</v>
      </c>
      <c r="CD122" s="30">
        <f t="shared" si="26"/>
        <v>172.5</v>
      </c>
    </row>
    <row r="123">
      <c r="A123" s="381" t="s">
        <v>1051</v>
      </c>
      <c r="B123" s="381" t="s">
        <v>1052</v>
      </c>
      <c r="C123" s="382">
        <v>50.0</v>
      </c>
      <c r="D123" s="382">
        <v>45.0</v>
      </c>
      <c r="E123" s="383">
        <f t="shared" ref="E123:E125" si="396">SUM(C123:D123)</f>
        <v>95</v>
      </c>
      <c r="F123" s="384">
        <v>5.92</v>
      </c>
      <c r="G123" s="383">
        <f t="shared" ref="G123:G125" si="397">E123*F123</f>
        <v>562.4</v>
      </c>
      <c r="H123" s="376"/>
      <c r="I123" s="293">
        <v>49.0</v>
      </c>
      <c r="J123" s="378">
        <f t="shared" ref="J123:J125" si="398">I123*F123</f>
        <v>290.08</v>
      </c>
      <c r="K123" s="385">
        <v>44.0</v>
      </c>
      <c r="L123" s="378">
        <f t="shared" ref="L123:L125" si="399">K123*F123</f>
        <v>260.48</v>
      </c>
      <c r="M123" s="377"/>
      <c r="N123" s="231">
        <v>49.0</v>
      </c>
      <c r="O123" s="378">
        <f t="shared" ref="O123:O126" si="400">N123*F123</f>
        <v>290.08</v>
      </c>
      <c r="P123" s="231">
        <v>44.0</v>
      </c>
      <c r="Q123" s="378">
        <f t="shared" ref="Q123:Q126" si="401">SUM(P123*F123)</f>
        <v>260.48</v>
      </c>
      <c r="R123" s="377"/>
      <c r="S123" s="231">
        <v>49.0</v>
      </c>
      <c r="T123" s="378">
        <f t="shared" ref="T123:T127" si="402">S123*F123</f>
        <v>290.08</v>
      </c>
      <c r="U123" s="231">
        <v>44.0</v>
      </c>
      <c r="V123" s="378">
        <f t="shared" ref="V123:V127" si="403">U123*F123</f>
        <v>260.48</v>
      </c>
      <c r="W123" s="377"/>
      <c r="X123" s="231">
        <v>48.0</v>
      </c>
      <c r="Y123" s="378">
        <f t="shared" ref="Y123:Y127" si="404">X123*F123</f>
        <v>284.16</v>
      </c>
      <c r="Z123" s="231">
        <v>44.0</v>
      </c>
      <c r="AA123" s="30">
        <f t="shared" ref="AA123:AA127" si="405">Z123*F123</f>
        <v>260.48</v>
      </c>
      <c r="AC123" s="231">
        <v>48.0</v>
      </c>
      <c r="AD123" s="30">
        <f t="shared" ref="AD123:AD127" si="406">AC123*F123</f>
        <v>284.16</v>
      </c>
      <c r="AE123" s="231">
        <v>44.0</v>
      </c>
      <c r="AF123" s="30">
        <f t="shared" ref="AF123:AF127" si="407">AE123*F123</f>
        <v>260.48</v>
      </c>
      <c r="AH123" s="231">
        <v>28.0</v>
      </c>
      <c r="AI123" s="30">
        <f t="shared" si="386"/>
        <v>165.76</v>
      </c>
      <c r="AJ123" s="231">
        <v>34.0</v>
      </c>
      <c r="AK123" s="30">
        <f t="shared" si="387"/>
        <v>201.28</v>
      </c>
      <c r="AL123" s="30"/>
      <c r="AM123" s="23">
        <v>28.0</v>
      </c>
      <c r="AN123" s="30">
        <f t="shared" si="388"/>
        <v>165.76</v>
      </c>
      <c r="AO123" s="23">
        <v>34.0</v>
      </c>
      <c r="AP123" s="30">
        <f t="shared" si="389"/>
        <v>201.28</v>
      </c>
      <c r="AR123" s="231">
        <v>27.0</v>
      </c>
      <c r="AS123" s="30">
        <f t="shared" si="390"/>
        <v>159.84</v>
      </c>
      <c r="AT123" s="231">
        <v>34.0</v>
      </c>
      <c r="AU123" s="30">
        <f t="shared" si="391"/>
        <v>201.28</v>
      </c>
      <c r="AW123" s="231">
        <v>27.0</v>
      </c>
      <c r="AX123" s="30">
        <f t="shared" si="392"/>
        <v>159.84</v>
      </c>
      <c r="AY123" s="231">
        <v>34.0</v>
      </c>
      <c r="AZ123" s="30">
        <f t="shared" si="393"/>
        <v>201.28</v>
      </c>
      <c r="BB123" s="231">
        <v>28.0</v>
      </c>
      <c r="BC123" s="24">
        <f t="shared" si="394"/>
        <v>165.76</v>
      </c>
      <c r="BD123" s="231">
        <v>34.0</v>
      </c>
      <c r="BE123" s="30">
        <f t="shared" si="395"/>
        <v>201.28</v>
      </c>
      <c r="BG123" s="231">
        <v>28.0</v>
      </c>
      <c r="BH123" s="30">
        <f t="shared" si="378"/>
        <v>165.76</v>
      </c>
      <c r="BI123" s="231">
        <v>34.0</v>
      </c>
      <c r="BJ123" s="30">
        <f t="shared" si="379"/>
        <v>201.28</v>
      </c>
      <c r="BL123" s="379">
        <v>28.0</v>
      </c>
      <c r="BM123" s="30">
        <f t="shared" si="380"/>
        <v>165.76</v>
      </c>
      <c r="BN123" s="379">
        <v>34.0</v>
      </c>
      <c r="BO123" s="30">
        <f t="shared" si="381"/>
        <v>201.28</v>
      </c>
      <c r="BQ123" s="231">
        <v>28.0</v>
      </c>
      <c r="BR123" s="30">
        <f t="shared" si="382"/>
        <v>165.76</v>
      </c>
      <c r="BS123" s="231">
        <v>34.0</v>
      </c>
      <c r="BT123" s="30">
        <f t="shared" si="383"/>
        <v>201.28</v>
      </c>
      <c r="BV123" s="231">
        <v>28.0</v>
      </c>
      <c r="BW123" s="30">
        <f t="shared" si="384"/>
        <v>165.76</v>
      </c>
      <c r="BX123" s="231">
        <v>33.0</v>
      </c>
      <c r="BY123" s="30">
        <f t="shared" si="385"/>
        <v>195.36</v>
      </c>
      <c r="CA123" s="231">
        <v>28.0</v>
      </c>
      <c r="CB123" s="380">
        <f t="shared" si="295"/>
        <v>165.76</v>
      </c>
      <c r="CC123" s="23">
        <v>33.0</v>
      </c>
      <c r="CD123" s="30">
        <f t="shared" si="26"/>
        <v>195.36</v>
      </c>
    </row>
    <row r="124">
      <c r="A124" s="373" t="s">
        <v>755</v>
      </c>
      <c r="B124" s="373" t="s">
        <v>1053</v>
      </c>
      <c r="C124" s="374">
        <v>129.0</v>
      </c>
      <c r="D124" s="374">
        <v>153.0</v>
      </c>
      <c r="E124" s="386">
        <f t="shared" si="396"/>
        <v>282</v>
      </c>
      <c r="F124" s="375">
        <v>3.86</v>
      </c>
      <c r="G124" s="386">
        <f t="shared" si="397"/>
        <v>1088.52</v>
      </c>
      <c r="H124" s="376"/>
      <c r="I124" s="293">
        <v>77.0</v>
      </c>
      <c r="J124" s="378">
        <f t="shared" si="398"/>
        <v>297.22</v>
      </c>
      <c r="K124" s="385">
        <v>148.0</v>
      </c>
      <c r="L124" s="378">
        <f t="shared" si="399"/>
        <v>571.28</v>
      </c>
      <c r="M124" s="377"/>
      <c r="N124" s="231">
        <v>71.0</v>
      </c>
      <c r="O124" s="378">
        <f t="shared" si="400"/>
        <v>274.06</v>
      </c>
      <c r="P124" s="231">
        <v>153.0</v>
      </c>
      <c r="Q124" s="378">
        <f t="shared" si="401"/>
        <v>590.58</v>
      </c>
      <c r="R124" s="377"/>
      <c r="S124" s="231">
        <v>68.0</v>
      </c>
      <c r="T124" s="378">
        <f t="shared" si="402"/>
        <v>262.48</v>
      </c>
      <c r="U124" s="231">
        <v>151.0</v>
      </c>
      <c r="V124" s="378">
        <f t="shared" si="403"/>
        <v>582.86</v>
      </c>
      <c r="W124" s="377"/>
      <c r="X124" s="231">
        <v>65.0</v>
      </c>
      <c r="Y124" s="378">
        <f t="shared" si="404"/>
        <v>250.9</v>
      </c>
      <c r="Z124" s="231">
        <v>152.0</v>
      </c>
      <c r="AA124" s="30">
        <f t="shared" si="405"/>
        <v>586.72</v>
      </c>
      <c r="AC124" s="231">
        <v>59.0</v>
      </c>
      <c r="AD124" s="30">
        <f t="shared" si="406"/>
        <v>227.74</v>
      </c>
      <c r="AE124" s="231">
        <v>152.0</v>
      </c>
      <c r="AF124" s="30">
        <f t="shared" si="407"/>
        <v>586.72</v>
      </c>
      <c r="AH124" s="231">
        <v>92.0</v>
      </c>
      <c r="AI124" s="30">
        <f t="shared" si="386"/>
        <v>355.12</v>
      </c>
      <c r="AJ124" s="231">
        <v>110.0</v>
      </c>
      <c r="AK124" s="30">
        <f t="shared" si="387"/>
        <v>424.6</v>
      </c>
      <c r="AL124" s="30"/>
      <c r="AM124" s="23">
        <v>91.0</v>
      </c>
      <c r="AN124" s="30">
        <f t="shared" si="388"/>
        <v>351.26</v>
      </c>
      <c r="AO124" s="23">
        <v>108.0</v>
      </c>
      <c r="AP124" s="30">
        <f t="shared" si="389"/>
        <v>416.88</v>
      </c>
      <c r="AR124" s="231">
        <v>95.0</v>
      </c>
      <c r="AS124" s="30">
        <f t="shared" si="390"/>
        <v>366.7</v>
      </c>
      <c r="AT124" s="231">
        <v>100.0</v>
      </c>
      <c r="AU124" s="30">
        <f t="shared" si="391"/>
        <v>386</v>
      </c>
      <c r="AW124" s="231">
        <v>1.0</v>
      </c>
      <c r="AX124" s="30">
        <f t="shared" si="392"/>
        <v>3.86</v>
      </c>
      <c r="AY124" s="231">
        <v>100.0</v>
      </c>
      <c r="AZ124" s="30">
        <f t="shared" si="393"/>
        <v>386</v>
      </c>
      <c r="BB124" s="231">
        <v>1.0</v>
      </c>
      <c r="BC124" s="24">
        <f t="shared" si="394"/>
        <v>3.86</v>
      </c>
      <c r="BD124" s="231">
        <v>100.0</v>
      </c>
      <c r="BE124" s="30">
        <f t="shared" si="395"/>
        <v>386</v>
      </c>
      <c r="BG124" s="231">
        <v>89.0</v>
      </c>
      <c r="BH124" s="30">
        <f t="shared" si="378"/>
        <v>343.54</v>
      </c>
      <c r="BI124" s="231">
        <v>11.0</v>
      </c>
      <c r="BJ124" s="30">
        <f t="shared" si="379"/>
        <v>42.46</v>
      </c>
      <c r="BL124" s="379">
        <v>90.0</v>
      </c>
      <c r="BM124" s="30">
        <f t="shared" si="380"/>
        <v>347.4</v>
      </c>
      <c r="BN124" s="379">
        <v>10.0</v>
      </c>
      <c r="BO124" s="30">
        <f t="shared" si="381"/>
        <v>38.6</v>
      </c>
      <c r="BQ124" s="231">
        <v>92.0</v>
      </c>
      <c r="BR124" s="30">
        <f t="shared" si="382"/>
        <v>355.12</v>
      </c>
      <c r="BS124" s="231">
        <v>7.0</v>
      </c>
      <c r="BT124" s="30">
        <f t="shared" si="383"/>
        <v>27.02</v>
      </c>
      <c r="BV124" s="231">
        <v>92.0</v>
      </c>
      <c r="BW124" s="30">
        <f t="shared" si="384"/>
        <v>355.12</v>
      </c>
      <c r="BX124" s="231">
        <v>6.0</v>
      </c>
      <c r="BY124" s="30">
        <f t="shared" si="385"/>
        <v>23.16</v>
      </c>
      <c r="CA124" s="231">
        <v>91.0</v>
      </c>
      <c r="CB124" s="380">
        <f t="shared" si="295"/>
        <v>351.26</v>
      </c>
      <c r="CC124" s="23">
        <v>6.0</v>
      </c>
      <c r="CD124" s="30">
        <f t="shared" si="26"/>
        <v>23.16</v>
      </c>
    </row>
    <row r="125">
      <c r="B125" s="381" t="s">
        <v>1054</v>
      </c>
      <c r="C125" s="382">
        <v>0.0</v>
      </c>
      <c r="D125" s="382">
        <v>78.0</v>
      </c>
      <c r="E125" s="383">
        <f t="shared" si="396"/>
        <v>78</v>
      </c>
      <c r="F125" s="384">
        <v>3.39</v>
      </c>
      <c r="G125" s="383">
        <f t="shared" si="397"/>
        <v>264.42</v>
      </c>
      <c r="H125" s="376"/>
      <c r="I125" s="293">
        <v>0.0</v>
      </c>
      <c r="J125" s="378">
        <f t="shared" si="398"/>
        <v>0</v>
      </c>
      <c r="K125" s="385">
        <v>78.0</v>
      </c>
      <c r="L125" s="378">
        <f t="shared" si="399"/>
        <v>264.42</v>
      </c>
      <c r="M125" s="377"/>
      <c r="N125" s="231">
        <v>0.0</v>
      </c>
      <c r="O125" s="378">
        <f t="shared" si="400"/>
        <v>0</v>
      </c>
      <c r="P125" s="231">
        <v>78.0</v>
      </c>
      <c r="Q125" s="378">
        <f t="shared" si="401"/>
        <v>264.42</v>
      </c>
      <c r="R125" s="377"/>
      <c r="S125" s="231">
        <v>0.0</v>
      </c>
      <c r="T125" s="378">
        <f t="shared" si="402"/>
        <v>0</v>
      </c>
      <c r="U125" s="231">
        <v>78.0</v>
      </c>
      <c r="V125" s="378">
        <f t="shared" si="403"/>
        <v>264.42</v>
      </c>
      <c r="W125" s="377"/>
      <c r="X125" s="231">
        <v>0.0</v>
      </c>
      <c r="Y125" s="378">
        <f t="shared" si="404"/>
        <v>0</v>
      </c>
      <c r="Z125" s="231">
        <v>78.0</v>
      </c>
      <c r="AA125" s="30">
        <f t="shared" si="405"/>
        <v>264.42</v>
      </c>
      <c r="AC125" s="231">
        <v>0.0</v>
      </c>
      <c r="AD125" s="30">
        <f t="shared" si="406"/>
        <v>0</v>
      </c>
      <c r="AE125" s="231">
        <v>77.0</v>
      </c>
      <c r="AF125" s="30">
        <f t="shared" si="407"/>
        <v>261.03</v>
      </c>
      <c r="AH125" s="231">
        <v>0.0</v>
      </c>
      <c r="AI125" s="30">
        <f t="shared" si="386"/>
        <v>0</v>
      </c>
      <c r="AJ125" s="231">
        <v>77.0</v>
      </c>
      <c r="AK125" s="30">
        <f t="shared" si="387"/>
        <v>261.03</v>
      </c>
      <c r="AL125" s="30"/>
      <c r="AM125" s="23">
        <v>0.0</v>
      </c>
      <c r="AN125" s="30">
        <f t="shared" si="388"/>
        <v>0</v>
      </c>
      <c r="AO125" s="23">
        <v>77.0</v>
      </c>
      <c r="AP125" s="30">
        <f t="shared" si="389"/>
        <v>261.03</v>
      </c>
      <c r="AR125" s="231">
        <v>21.0</v>
      </c>
      <c r="AS125" s="30">
        <f t="shared" si="390"/>
        <v>71.19</v>
      </c>
      <c r="AT125" s="231">
        <v>55.0</v>
      </c>
      <c r="AU125" s="30">
        <f t="shared" si="391"/>
        <v>186.45</v>
      </c>
      <c r="AW125" s="231">
        <v>0.0</v>
      </c>
      <c r="AX125" s="30">
        <f t="shared" si="392"/>
        <v>0</v>
      </c>
      <c r="AY125" s="231">
        <v>55.0</v>
      </c>
      <c r="AZ125" s="30">
        <f t="shared" si="393"/>
        <v>186.45</v>
      </c>
      <c r="BB125" s="231">
        <v>0.0</v>
      </c>
      <c r="BC125" s="24">
        <f t="shared" si="394"/>
        <v>0</v>
      </c>
      <c r="BD125" s="231">
        <v>55.0</v>
      </c>
      <c r="BE125" s="30">
        <f t="shared" si="395"/>
        <v>186.45</v>
      </c>
      <c r="BG125" s="231">
        <v>47.0</v>
      </c>
      <c r="BH125" s="30">
        <f t="shared" si="378"/>
        <v>159.33</v>
      </c>
      <c r="BI125" s="231">
        <v>8.0</v>
      </c>
      <c r="BJ125" s="30">
        <f t="shared" si="379"/>
        <v>27.12</v>
      </c>
      <c r="BL125" s="379">
        <v>47.0</v>
      </c>
      <c r="BM125" s="30">
        <f t="shared" si="380"/>
        <v>159.33</v>
      </c>
      <c r="BN125" s="379">
        <v>8.0</v>
      </c>
      <c r="BO125" s="30">
        <f t="shared" si="381"/>
        <v>27.12</v>
      </c>
      <c r="BQ125" s="231">
        <v>48.0</v>
      </c>
      <c r="BR125" s="30">
        <f t="shared" si="382"/>
        <v>162.72</v>
      </c>
      <c r="BS125" s="231">
        <v>7.0</v>
      </c>
      <c r="BT125" s="30">
        <f t="shared" si="383"/>
        <v>23.73</v>
      </c>
      <c r="BV125" s="231">
        <v>48.0</v>
      </c>
      <c r="BW125" s="30">
        <f t="shared" si="384"/>
        <v>162.72</v>
      </c>
      <c r="BX125" s="231">
        <v>7.0</v>
      </c>
      <c r="BY125" s="30">
        <f t="shared" si="385"/>
        <v>23.73</v>
      </c>
      <c r="CA125" s="231">
        <v>47.0</v>
      </c>
      <c r="CB125" s="380">
        <f t="shared" si="295"/>
        <v>159.33</v>
      </c>
      <c r="CC125" s="23">
        <v>7.0</v>
      </c>
      <c r="CD125" s="30">
        <f t="shared" si="26"/>
        <v>23.73</v>
      </c>
    </row>
    <row r="126">
      <c r="A126" s="373" t="s">
        <v>1055</v>
      </c>
      <c r="B126" s="373" t="s">
        <v>1056</v>
      </c>
      <c r="C126" s="374">
        <v>0.0</v>
      </c>
      <c r="D126" s="374">
        <v>0.0</v>
      </c>
      <c r="E126" s="375">
        <v>0.0</v>
      </c>
      <c r="F126" s="375">
        <v>1.76</v>
      </c>
      <c r="G126" s="375">
        <v>0.0</v>
      </c>
      <c r="H126" s="376"/>
      <c r="I126" s="293">
        <v>0.0</v>
      </c>
      <c r="J126" s="399">
        <v>0.0</v>
      </c>
      <c r="K126" s="385">
        <v>0.0</v>
      </c>
      <c r="L126" s="399">
        <v>0.0</v>
      </c>
      <c r="M126" s="377"/>
      <c r="N126" s="231">
        <v>600.0</v>
      </c>
      <c r="O126" s="378">
        <f t="shared" si="400"/>
        <v>1056</v>
      </c>
      <c r="P126" s="231">
        <v>0.0</v>
      </c>
      <c r="Q126" s="378">
        <f t="shared" si="401"/>
        <v>0</v>
      </c>
      <c r="R126" s="377"/>
      <c r="S126" s="231">
        <v>279.0</v>
      </c>
      <c r="T126" s="378">
        <f t="shared" si="402"/>
        <v>491.04</v>
      </c>
      <c r="U126" s="231">
        <v>209.0</v>
      </c>
      <c r="V126" s="378">
        <f t="shared" si="403"/>
        <v>367.84</v>
      </c>
      <c r="W126" s="377"/>
      <c r="X126" s="231">
        <v>115.0</v>
      </c>
      <c r="Y126" s="378">
        <f t="shared" si="404"/>
        <v>202.4</v>
      </c>
      <c r="Z126" s="231">
        <v>174.0</v>
      </c>
      <c r="AA126" s="30">
        <f t="shared" si="405"/>
        <v>306.24</v>
      </c>
      <c r="AC126" s="231">
        <v>50.0</v>
      </c>
      <c r="AD126" s="30">
        <f t="shared" si="406"/>
        <v>88</v>
      </c>
      <c r="AE126" s="231">
        <v>161.0</v>
      </c>
      <c r="AF126" s="30">
        <f t="shared" si="407"/>
        <v>283.36</v>
      </c>
      <c r="AH126" s="231">
        <v>0.0</v>
      </c>
      <c r="AI126" s="30">
        <f t="shared" si="386"/>
        <v>0</v>
      </c>
      <c r="AJ126" s="231">
        <v>144.0</v>
      </c>
      <c r="AK126" s="30">
        <f t="shared" si="387"/>
        <v>253.44</v>
      </c>
      <c r="AL126" s="30"/>
      <c r="AM126" s="23">
        <v>0.0</v>
      </c>
      <c r="AN126" s="30">
        <f t="shared" si="388"/>
        <v>0</v>
      </c>
      <c r="AO126" s="23">
        <v>130.0</v>
      </c>
      <c r="AP126" s="30">
        <f t="shared" si="389"/>
        <v>228.8</v>
      </c>
      <c r="AR126" s="231">
        <v>0.0</v>
      </c>
      <c r="AS126" s="30">
        <f t="shared" si="390"/>
        <v>0</v>
      </c>
      <c r="AT126" s="231">
        <v>97.0</v>
      </c>
      <c r="AU126" s="30">
        <f t="shared" si="391"/>
        <v>170.72</v>
      </c>
      <c r="AW126" s="231">
        <v>0.0</v>
      </c>
      <c r="AX126" s="30">
        <f t="shared" si="392"/>
        <v>0</v>
      </c>
      <c r="AY126" s="231">
        <v>79.0</v>
      </c>
      <c r="AZ126" s="30">
        <f t="shared" si="393"/>
        <v>139.04</v>
      </c>
      <c r="BB126" s="231">
        <v>0.0</v>
      </c>
      <c r="BC126" s="24">
        <f t="shared" si="394"/>
        <v>0</v>
      </c>
      <c r="BD126" s="231">
        <v>67.0</v>
      </c>
      <c r="BE126" s="30">
        <f t="shared" si="395"/>
        <v>117.92</v>
      </c>
      <c r="BG126" s="23">
        <v>0.0</v>
      </c>
      <c r="BH126" s="30">
        <f t="shared" si="378"/>
        <v>0</v>
      </c>
      <c r="BI126" s="23">
        <v>0.0</v>
      </c>
      <c r="BJ126" s="30">
        <f t="shared" si="379"/>
        <v>0</v>
      </c>
      <c r="BL126" s="23">
        <v>0.0</v>
      </c>
      <c r="BM126" s="30">
        <f t="shared" si="380"/>
        <v>0</v>
      </c>
      <c r="BN126" s="23">
        <v>0.0</v>
      </c>
      <c r="BO126" s="30">
        <f t="shared" si="381"/>
        <v>0</v>
      </c>
      <c r="BQ126" s="231">
        <v>0.0</v>
      </c>
      <c r="BR126" s="30">
        <f t="shared" si="382"/>
        <v>0</v>
      </c>
      <c r="BS126" s="231">
        <v>51.0</v>
      </c>
      <c r="BT126" s="30">
        <f t="shared" si="383"/>
        <v>89.76</v>
      </c>
      <c r="BV126" s="231">
        <v>0.0</v>
      </c>
      <c r="BW126" s="30">
        <f t="shared" si="384"/>
        <v>0</v>
      </c>
      <c r="BX126" s="231">
        <v>50.0</v>
      </c>
      <c r="BY126" s="30">
        <f t="shared" si="385"/>
        <v>88</v>
      </c>
      <c r="CA126" s="23">
        <v>0.0</v>
      </c>
      <c r="CB126" s="380">
        <f t="shared" si="295"/>
        <v>0</v>
      </c>
      <c r="CC126" s="23">
        <v>50.0</v>
      </c>
      <c r="CD126" s="30">
        <f t="shared" si="26"/>
        <v>88</v>
      </c>
    </row>
    <row r="127">
      <c r="A127" s="381" t="s">
        <v>1057</v>
      </c>
      <c r="B127" s="381" t="s">
        <v>1058</v>
      </c>
      <c r="C127" s="382">
        <v>0.0</v>
      </c>
      <c r="D127" s="382">
        <v>0.0</v>
      </c>
      <c r="E127" s="382">
        <v>0.0</v>
      </c>
      <c r="F127" s="382">
        <v>4.47</v>
      </c>
      <c r="G127" s="382">
        <v>0.0</v>
      </c>
      <c r="H127" s="376"/>
      <c r="I127" s="388">
        <v>0.0</v>
      </c>
      <c r="J127" s="388">
        <v>0.0</v>
      </c>
      <c r="K127" s="388">
        <v>0.0</v>
      </c>
      <c r="L127" s="388">
        <v>0.0</v>
      </c>
      <c r="M127" s="390"/>
      <c r="N127" s="388">
        <v>0.0</v>
      </c>
      <c r="O127" s="388">
        <v>0.0</v>
      </c>
      <c r="P127" s="388">
        <v>0.0</v>
      </c>
      <c r="Q127" s="388">
        <v>0.0</v>
      </c>
      <c r="R127" s="377"/>
      <c r="S127" s="388">
        <v>0.0</v>
      </c>
      <c r="T127" s="378">
        <f t="shared" si="402"/>
        <v>0</v>
      </c>
      <c r="U127" s="388">
        <v>0.0</v>
      </c>
      <c r="V127" s="378">
        <f t="shared" si="403"/>
        <v>0</v>
      </c>
      <c r="W127" s="377"/>
      <c r="X127" s="293">
        <v>0.0</v>
      </c>
      <c r="Y127" s="378">
        <f t="shared" si="404"/>
        <v>0</v>
      </c>
      <c r="Z127" s="293">
        <v>0.0</v>
      </c>
      <c r="AA127" s="30">
        <f t="shared" si="405"/>
        <v>0</v>
      </c>
      <c r="AC127" s="231">
        <v>174.0</v>
      </c>
      <c r="AD127" s="30">
        <f t="shared" si="406"/>
        <v>777.78</v>
      </c>
      <c r="AE127" s="231">
        <v>98.0</v>
      </c>
      <c r="AF127" s="30">
        <f t="shared" si="407"/>
        <v>438.06</v>
      </c>
      <c r="AH127" s="231">
        <v>155.0</v>
      </c>
      <c r="AI127" s="30">
        <f t="shared" si="386"/>
        <v>692.85</v>
      </c>
      <c r="AJ127" s="231">
        <v>100.0</v>
      </c>
      <c r="AK127" s="30">
        <f t="shared" si="387"/>
        <v>447</v>
      </c>
      <c r="AL127" s="30"/>
      <c r="AM127" s="23">
        <v>155.0</v>
      </c>
      <c r="AN127" s="30">
        <f t="shared" si="388"/>
        <v>692.85</v>
      </c>
      <c r="AO127" s="23">
        <v>100.0</v>
      </c>
      <c r="AP127" s="30">
        <f t="shared" si="389"/>
        <v>447</v>
      </c>
      <c r="AR127" s="231">
        <v>152.0</v>
      </c>
      <c r="AS127" s="30">
        <f t="shared" si="390"/>
        <v>679.44</v>
      </c>
      <c r="AT127" s="231">
        <v>101.0</v>
      </c>
      <c r="AU127" s="30">
        <f t="shared" si="391"/>
        <v>451.47</v>
      </c>
      <c r="AW127" s="231">
        <v>149.0</v>
      </c>
      <c r="AX127" s="30">
        <f t="shared" si="392"/>
        <v>666.03</v>
      </c>
      <c r="AY127" s="231">
        <v>101.0</v>
      </c>
      <c r="AZ127" s="30">
        <f t="shared" si="393"/>
        <v>451.47</v>
      </c>
      <c r="BB127" s="231">
        <v>146.0</v>
      </c>
      <c r="BC127" s="24">
        <f t="shared" si="394"/>
        <v>652.62</v>
      </c>
      <c r="BD127" s="231">
        <v>102.0</v>
      </c>
      <c r="BE127" s="30">
        <f t="shared" si="395"/>
        <v>455.94</v>
      </c>
      <c r="BG127" s="231">
        <v>144.0</v>
      </c>
      <c r="BH127" s="30">
        <f t="shared" si="378"/>
        <v>643.68</v>
      </c>
      <c r="BI127" s="231">
        <v>102.0</v>
      </c>
      <c r="BJ127" s="30">
        <f t="shared" si="379"/>
        <v>455.94</v>
      </c>
      <c r="BL127" s="379">
        <v>171.0</v>
      </c>
      <c r="BM127" s="30">
        <f t="shared" si="380"/>
        <v>764.37</v>
      </c>
      <c r="BN127" s="379">
        <v>73.0</v>
      </c>
      <c r="BO127" s="30">
        <f t="shared" si="381"/>
        <v>326.31</v>
      </c>
      <c r="BQ127" s="231">
        <v>170.0</v>
      </c>
      <c r="BR127" s="30">
        <f t="shared" si="382"/>
        <v>759.9</v>
      </c>
      <c r="BS127" s="231">
        <v>63.0</v>
      </c>
      <c r="BT127" s="30">
        <f t="shared" si="383"/>
        <v>281.61</v>
      </c>
      <c r="BV127" s="231">
        <v>168.0</v>
      </c>
      <c r="BW127" s="30">
        <f t="shared" si="384"/>
        <v>750.96</v>
      </c>
      <c r="BX127" s="231">
        <v>57.0</v>
      </c>
      <c r="BY127" s="30">
        <f t="shared" si="385"/>
        <v>254.79</v>
      </c>
      <c r="CA127" s="23">
        <v>167.0</v>
      </c>
      <c r="CB127" s="380">
        <f t="shared" si="295"/>
        <v>746.49</v>
      </c>
      <c r="CC127" s="23">
        <v>56.0</v>
      </c>
      <c r="CD127" s="30">
        <f t="shared" si="26"/>
        <v>250.32</v>
      </c>
    </row>
    <row r="128">
      <c r="A128" s="373" t="s">
        <v>1057</v>
      </c>
      <c r="B128" s="373" t="s">
        <v>1059</v>
      </c>
      <c r="C128" s="374"/>
      <c r="D128" s="374"/>
      <c r="E128" s="374"/>
      <c r="F128" s="374">
        <v>5.18</v>
      </c>
      <c r="G128" s="374"/>
      <c r="H128" s="376"/>
      <c r="I128" s="388"/>
      <c r="J128" s="388"/>
      <c r="K128" s="388"/>
      <c r="L128" s="388"/>
      <c r="M128" s="390"/>
      <c r="N128" s="388"/>
      <c r="O128" s="388"/>
      <c r="P128" s="388"/>
      <c r="Q128" s="388"/>
      <c r="R128" s="377"/>
      <c r="S128" s="231"/>
      <c r="T128" s="378"/>
      <c r="U128" s="231"/>
      <c r="V128" s="378"/>
      <c r="W128" s="377"/>
      <c r="X128" s="231"/>
      <c r="Y128" s="378"/>
      <c r="Z128" s="231"/>
      <c r="AA128" s="30"/>
      <c r="AC128" s="231"/>
      <c r="AD128" s="30"/>
      <c r="AE128" s="231"/>
      <c r="AF128" s="30"/>
      <c r="AH128" s="231"/>
      <c r="AI128" s="30"/>
      <c r="AJ128" s="231"/>
      <c r="AK128" s="30"/>
      <c r="AL128" s="30"/>
      <c r="AM128" s="23"/>
      <c r="AN128" s="30"/>
      <c r="AO128" s="23"/>
      <c r="AP128" s="30"/>
      <c r="AR128" s="231"/>
      <c r="AS128" s="30"/>
      <c r="AT128" s="231"/>
      <c r="AU128" s="30"/>
      <c r="AW128" s="231"/>
      <c r="AX128" s="30"/>
      <c r="AY128" s="231"/>
      <c r="AZ128" s="30"/>
      <c r="BB128" s="231">
        <v>0.0</v>
      </c>
      <c r="BC128" s="24">
        <f t="shared" si="394"/>
        <v>0</v>
      </c>
      <c r="BD128" s="231">
        <v>0.0</v>
      </c>
      <c r="BE128" s="30">
        <f t="shared" si="395"/>
        <v>0</v>
      </c>
      <c r="BG128" s="231">
        <v>123.0</v>
      </c>
      <c r="BH128" s="30">
        <f t="shared" si="378"/>
        <v>637.14</v>
      </c>
      <c r="BI128" s="231">
        <v>168.0</v>
      </c>
      <c r="BJ128" s="30">
        <f t="shared" si="379"/>
        <v>870.24</v>
      </c>
      <c r="BL128" s="379">
        <v>29.0</v>
      </c>
      <c r="BM128" s="30">
        <f t="shared" si="380"/>
        <v>150.22</v>
      </c>
      <c r="BN128" s="379">
        <v>197.0</v>
      </c>
      <c r="BO128" s="30">
        <f t="shared" si="381"/>
        <v>1020.46</v>
      </c>
      <c r="BQ128" s="231">
        <v>0.0</v>
      </c>
      <c r="BR128" s="30">
        <f t="shared" si="382"/>
        <v>0</v>
      </c>
      <c r="BS128" s="231">
        <v>72.0</v>
      </c>
      <c r="BT128" s="30">
        <f t="shared" si="383"/>
        <v>372.96</v>
      </c>
      <c r="BV128" s="231">
        <v>0.0</v>
      </c>
      <c r="BW128" s="30">
        <f t="shared" si="384"/>
        <v>0</v>
      </c>
      <c r="BX128" s="231">
        <v>54.0</v>
      </c>
      <c r="BY128" s="30">
        <f t="shared" si="385"/>
        <v>279.72</v>
      </c>
      <c r="CA128" s="23">
        <v>0.0</v>
      </c>
      <c r="CB128" s="380">
        <f t="shared" si="295"/>
        <v>0</v>
      </c>
      <c r="CC128" s="23">
        <v>47.0</v>
      </c>
      <c r="CD128" s="30">
        <f t="shared" si="26"/>
        <v>243.46</v>
      </c>
    </row>
    <row r="129">
      <c r="A129" s="381" t="s">
        <v>1060</v>
      </c>
      <c r="B129" s="381" t="s">
        <v>1061</v>
      </c>
      <c r="C129" s="382">
        <v>0.0</v>
      </c>
      <c r="D129" s="382">
        <v>0.0</v>
      </c>
      <c r="E129" s="382">
        <v>0.0</v>
      </c>
      <c r="F129" s="382">
        <v>3.69</v>
      </c>
      <c r="G129" s="382">
        <v>0.0</v>
      </c>
      <c r="H129" s="376"/>
      <c r="I129" s="388">
        <v>0.0</v>
      </c>
      <c r="J129" s="388">
        <v>0.0</v>
      </c>
      <c r="K129" s="388">
        <v>0.0</v>
      </c>
      <c r="L129" s="388">
        <v>0.0</v>
      </c>
      <c r="M129" s="390"/>
      <c r="N129" s="388">
        <v>0.0</v>
      </c>
      <c r="O129" s="388">
        <v>0.0</v>
      </c>
      <c r="P129" s="388">
        <v>0.0</v>
      </c>
      <c r="Q129" s="388">
        <v>0.0</v>
      </c>
      <c r="R129" s="377"/>
      <c r="S129" s="231">
        <v>200.0</v>
      </c>
      <c r="T129" s="378">
        <f t="shared" ref="T129:T134" si="408">S129*F129</f>
        <v>738</v>
      </c>
      <c r="U129" s="231">
        <v>0.0</v>
      </c>
      <c r="V129" s="378">
        <f t="shared" ref="V129:V134" si="409">U129*F129</f>
        <v>0</v>
      </c>
      <c r="W129" s="377"/>
      <c r="X129" s="231">
        <v>27.0</v>
      </c>
      <c r="Y129" s="378">
        <f t="shared" ref="Y129:Y134" si="410">X129*F129</f>
        <v>99.63</v>
      </c>
      <c r="Z129" s="231">
        <v>100.0</v>
      </c>
      <c r="AA129" s="30">
        <f t="shared" ref="AA129:AA134" si="411">Z129*F129</f>
        <v>369</v>
      </c>
      <c r="AC129" s="231">
        <v>9.0</v>
      </c>
      <c r="AD129" s="30">
        <f t="shared" ref="AD129:AD134" si="412">AC129*F129</f>
        <v>33.21</v>
      </c>
      <c r="AE129" s="231">
        <v>96.0</v>
      </c>
      <c r="AF129" s="30">
        <f t="shared" ref="AF129:AF134" si="413">AE129*F129</f>
        <v>354.24</v>
      </c>
      <c r="AH129" s="231">
        <v>3.0</v>
      </c>
      <c r="AI129" s="30">
        <f t="shared" ref="AI129:AI134" si="414">AH129*F129</f>
        <v>11.07</v>
      </c>
      <c r="AJ129" s="231">
        <v>95.0</v>
      </c>
      <c r="AK129" s="30">
        <f t="shared" ref="AK129:AK134" si="415">AJ129*F129</f>
        <v>350.55</v>
      </c>
      <c r="AL129" s="30"/>
      <c r="AM129" s="23">
        <v>2.0</v>
      </c>
      <c r="AN129" s="30">
        <f t="shared" ref="AN129:AN134" si="416">AM129*F129</f>
        <v>7.38</v>
      </c>
      <c r="AO129" s="23">
        <v>94.0</v>
      </c>
      <c r="AP129" s="30">
        <f t="shared" ref="AP129:AP134" si="417">AO129*F129</f>
        <v>346.86</v>
      </c>
      <c r="AR129" s="231">
        <v>0.0</v>
      </c>
      <c r="AS129" s="30">
        <f t="shared" ref="AS129:AS135" si="418">AR129*F129</f>
        <v>0</v>
      </c>
      <c r="AT129" s="231">
        <v>94.0</v>
      </c>
      <c r="AU129" s="30">
        <f t="shared" ref="AU129:AU135" si="419">AT129*F129</f>
        <v>346.86</v>
      </c>
      <c r="AW129" s="231">
        <v>0.0</v>
      </c>
      <c r="AX129" s="30">
        <f t="shared" ref="AX129:AX135" si="420">AW129*F129</f>
        <v>0</v>
      </c>
      <c r="AY129" s="231">
        <v>93.0</v>
      </c>
      <c r="AZ129" s="30">
        <f t="shared" ref="AZ129:AZ135" si="421">AY129*F129</f>
        <v>343.17</v>
      </c>
      <c r="BB129" s="231">
        <v>0.0</v>
      </c>
      <c r="BC129" s="24">
        <f t="shared" si="394"/>
        <v>0</v>
      </c>
      <c r="BD129" s="231">
        <v>93.0</v>
      </c>
      <c r="BE129" s="30">
        <f t="shared" si="395"/>
        <v>343.17</v>
      </c>
      <c r="BG129" s="231">
        <v>0.0</v>
      </c>
      <c r="BH129" s="30">
        <f t="shared" si="378"/>
        <v>0</v>
      </c>
      <c r="BI129" s="231">
        <v>92.0</v>
      </c>
      <c r="BJ129" s="30">
        <f t="shared" si="379"/>
        <v>339.48</v>
      </c>
      <c r="BL129" s="379">
        <v>18.0</v>
      </c>
      <c r="BM129" s="30">
        <f t="shared" si="380"/>
        <v>66.42</v>
      </c>
      <c r="BN129" s="379">
        <v>77.0</v>
      </c>
      <c r="BO129" s="30">
        <f t="shared" si="381"/>
        <v>284.13</v>
      </c>
      <c r="BQ129" s="231">
        <v>15.0</v>
      </c>
      <c r="BR129" s="30">
        <f t="shared" si="382"/>
        <v>55.35</v>
      </c>
      <c r="BS129" s="231">
        <v>70.0</v>
      </c>
      <c r="BT129" s="30">
        <f t="shared" si="383"/>
        <v>258.3</v>
      </c>
      <c r="BV129" s="231">
        <v>18.0</v>
      </c>
      <c r="BW129" s="30">
        <f t="shared" si="384"/>
        <v>66.42</v>
      </c>
      <c r="BX129" s="231">
        <v>77.0</v>
      </c>
      <c r="BY129" s="30">
        <f t="shared" si="385"/>
        <v>284.13</v>
      </c>
      <c r="CA129" s="23">
        <v>17.0</v>
      </c>
      <c r="CB129" s="380">
        <f t="shared" si="295"/>
        <v>62.73</v>
      </c>
      <c r="CC129" s="23">
        <v>77.0</v>
      </c>
      <c r="CD129" s="30">
        <f t="shared" si="26"/>
        <v>284.13</v>
      </c>
    </row>
    <row r="130">
      <c r="A130" s="373" t="s">
        <v>1060</v>
      </c>
      <c r="B130" s="373" t="s">
        <v>1062</v>
      </c>
      <c r="C130" s="374" t="s">
        <v>31</v>
      </c>
      <c r="D130" s="374" t="s">
        <v>31</v>
      </c>
      <c r="E130" s="375">
        <v>0.0</v>
      </c>
      <c r="F130" s="375">
        <v>1.97</v>
      </c>
      <c r="G130" s="375">
        <v>0.0</v>
      </c>
      <c r="H130" s="376"/>
      <c r="I130" s="293">
        <v>0.0</v>
      </c>
      <c r="J130" s="378">
        <f>I130*F130</f>
        <v>0</v>
      </c>
      <c r="K130" s="385">
        <v>0.0</v>
      </c>
      <c r="L130" s="378">
        <f>K130*F130</f>
        <v>0</v>
      </c>
      <c r="M130" s="377"/>
      <c r="N130" s="231">
        <v>150.0</v>
      </c>
      <c r="O130" s="378">
        <f t="shared" ref="O130:O134" si="422">N130*F130</f>
        <v>295.5</v>
      </c>
      <c r="P130" s="231">
        <v>150.0</v>
      </c>
      <c r="Q130" s="378">
        <f t="shared" ref="Q130:Q134" si="423">SUM(P130*F130)</f>
        <v>295.5</v>
      </c>
      <c r="R130" s="377"/>
      <c r="S130" s="231">
        <v>0.0</v>
      </c>
      <c r="T130" s="378">
        <f t="shared" si="408"/>
        <v>0</v>
      </c>
      <c r="U130" s="231">
        <v>126.0</v>
      </c>
      <c r="V130" s="378">
        <f t="shared" si="409"/>
        <v>248.22</v>
      </c>
      <c r="W130" s="377"/>
      <c r="X130" s="231">
        <v>0.0</v>
      </c>
      <c r="Y130" s="378">
        <f t="shared" si="410"/>
        <v>0</v>
      </c>
      <c r="Z130" s="231">
        <v>107.0</v>
      </c>
      <c r="AA130" s="30">
        <f t="shared" si="411"/>
        <v>210.79</v>
      </c>
      <c r="AC130" s="231">
        <v>0.0</v>
      </c>
      <c r="AD130" s="30">
        <f t="shared" si="412"/>
        <v>0</v>
      </c>
      <c r="AE130" s="231">
        <v>103.0</v>
      </c>
      <c r="AF130" s="30">
        <f t="shared" si="413"/>
        <v>202.91</v>
      </c>
      <c r="AH130" s="231">
        <v>0.0</v>
      </c>
      <c r="AI130" s="30">
        <f t="shared" si="414"/>
        <v>0</v>
      </c>
      <c r="AJ130" s="231">
        <v>89.0</v>
      </c>
      <c r="AK130" s="30">
        <f t="shared" si="415"/>
        <v>175.33</v>
      </c>
      <c r="AL130" s="30"/>
      <c r="AM130" s="23">
        <v>0.0</v>
      </c>
      <c r="AN130" s="30">
        <f t="shared" si="416"/>
        <v>0</v>
      </c>
      <c r="AO130" s="23">
        <v>84.0</v>
      </c>
      <c r="AP130" s="30">
        <f t="shared" si="417"/>
        <v>165.48</v>
      </c>
      <c r="AR130" s="231">
        <v>0.0</v>
      </c>
      <c r="AS130" s="30">
        <f t="shared" si="418"/>
        <v>0</v>
      </c>
      <c r="AT130" s="231">
        <v>76.0</v>
      </c>
      <c r="AU130" s="30">
        <f t="shared" si="419"/>
        <v>149.72</v>
      </c>
      <c r="AW130" s="231">
        <v>0.0</v>
      </c>
      <c r="AX130" s="30">
        <f t="shared" si="420"/>
        <v>0</v>
      </c>
      <c r="AY130" s="231">
        <v>75.0</v>
      </c>
      <c r="AZ130" s="30">
        <f t="shared" si="421"/>
        <v>147.75</v>
      </c>
      <c r="BB130" s="231">
        <v>0.0</v>
      </c>
      <c r="BC130" s="24">
        <f t="shared" si="394"/>
        <v>0</v>
      </c>
      <c r="BD130" s="231">
        <v>70.0</v>
      </c>
      <c r="BE130" s="30">
        <f t="shared" si="395"/>
        <v>137.9</v>
      </c>
      <c r="BG130" s="23">
        <v>0.0</v>
      </c>
      <c r="BH130" s="30">
        <f t="shared" si="378"/>
        <v>0</v>
      </c>
      <c r="BI130" s="23">
        <v>68.0</v>
      </c>
      <c r="BJ130" s="30">
        <f t="shared" si="379"/>
        <v>133.96</v>
      </c>
      <c r="BL130" s="379">
        <v>19.0</v>
      </c>
      <c r="BM130" s="30">
        <f t="shared" si="380"/>
        <v>37.43</v>
      </c>
      <c r="BN130" s="379">
        <v>70.0</v>
      </c>
      <c r="BO130" s="30">
        <f t="shared" si="381"/>
        <v>137.9</v>
      </c>
      <c r="BQ130" s="231">
        <v>18.0</v>
      </c>
      <c r="BR130" s="30">
        <f t="shared" si="382"/>
        <v>35.46</v>
      </c>
      <c r="BS130" s="231">
        <v>77.0</v>
      </c>
      <c r="BT130" s="30">
        <f t="shared" si="383"/>
        <v>151.69</v>
      </c>
      <c r="BV130" s="231">
        <v>8.0</v>
      </c>
      <c r="BW130" s="30">
        <f t="shared" si="384"/>
        <v>15.76</v>
      </c>
      <c r="BX130" s="231">
        <v>72.0</v>
      </c>
      <c r="BY130" s="30">
        <f t="shared" si="385"/>
        <v>141.84</v>
      </c>
      <c r="CA130" s="23">
        <v>4.0</v>
      </c>
      <c r="CB130" s="380">
        <f t="shared" si="295"/>
        <v>7.88</v>
      </c>
      <c r="CC130" s="23">
        <v>72.0</v>
      </c>
      <c r="CD130" s="30">
        <f t="shared" si="26"/>
        <v>141.84</v>
      </c>
    </row>
    <row r="131">
      <c r="A131" s="381" t="s">
        <v>1060</v>
      </c>
      <c r="B131" s="381" t="s">
        <v>1063</v>
      </c>
      <c r="C131" s="382" t="s">
        <v>31</v>
      </c>
      <c r="D131" s="382" t="s">
        <v>31</v>
      </c>
      <c r="E131" s="382" t="s">
        <v>31</v>
      </c>
      <c r="F131" s="384">
        <v>4.211</v>
      </c>
      <c r="G131" s="384">
        <v>0.0</v>
      </c>
      <c r="H131" s="376"/>
      <c r="I131" s="293">
        <v>0.0</v>
      </c>
      <c r="J131" s="399">
        <v>0.0</v>
      </c>
      <c r="K131" s="385">
        <v>0.0</v>
      </c>
      <c r="L131" s="399">
        <v>0.0</v>
      </c>
      <c r="M131" s="377"/>
      <c r="N131" s="231">
        <v>0.0</v>
      </c>
      <c r="O131" s="378">
        <f t="shared" si="422"/>
        <v>0</v>
      </c>
      <c r="P131" s="231">
        <v>0.0</v>
      </c>
      <c r="Q131" s="378">
        <f t="shared" si="423"/>
        <v>0</v>
      </c>
      <c r="R131" s="377"/>
      <c r="S131" s="231">
        <v>75.0</v>
      </c>
      <c r="T131" s="378">
        <f t="shared" si="408"/>
        <v>315.825</v>
      </c>
      <c r="U131" s="231">
        <v>75.0</v>
      </c>
      <c r="V131" s="378">
        <f t="shared" si="409"/>
        <v>315.825</v>
      </c>
      <c r="W131" s="377"/>
      <c r="X131" s="231">
        <v>0.0</v>
      </c>
      <c r="Y131" s="378">
        <f t="shared" si="410"/>
        <v>0</v>
      </c>
      <c r="Z131" s="231">
        <v>52.0</v>
      </c>
      <c r="AA131" s="30">
        <f t="shared" si="411"/>
        <v>218.972</v>
      </c>
      <c r="AC131" s="231">
        <v>0.0</v>
      </c>
      <c r="AD131" s="30">
        <f t="shared" si="412"/>
        <v>0</v>
      </c>
      <c r="AE131" s="231">
        <v>43.0</v>
      </c>
      <c r="AF131" s="30">
        <f t="shared" si="413"/>
        <v>181.073</v>
      </c>
      <c r="AH131" s="231">
        <v>0.0</v>
      </c>
      <c r="AI131" s="30">
        <f t="shared" si="414"/>
        <v>0</v>
      </c>
      <c r="AJ131" s="231">
        <v>38.0</v>
      </c>
      <c r="AK131" s="30">
        <f t="shared" si="415"/>
        <v>160.018</v>
      </c>
      <c r="AL131" s="30"/>
      <c r="AM131" s="23">
        <v>0.0</v>
      </c>
      <c r="AN131" s="30">
        <f t="shared" si="416"/>
        <v>0</v>
      </c>
      <c r="AO131" s="23">
        <v>34.0</v>
      </c>
      <c r="AP131" s="30">
        <f t="shared" si="417"/>
        <v>143.174</v>
      </c>
      <c r="AR131" s="231">
        <v>2.0</v>
      </c>
      <c r="AS131" s="30">
        <f t="shared" si="418"/>
        <v>8.422</v>
      </c>
      <c r="AT131" s="231">
        <v>34.0</v>
      </c>
      <c r="AU131" s="30">
        <f t="shared" si="419"/>
        <v>143.174</v>
      </c>
      <c r="AW131" s="231">
        <v>1.0</v>
      </c>
      <c r="AX131" s="30">
        <f t="shared" si="420"/>
        <v>4.211</v>
      </c>
      <c r="AY131" s="231">
        <v>34.0</v>
      </c>
      <c r="AZ131" s="30">
        <f t="shared" si="421"/>
        <v>143.174</v>
      </c>
      <c r="BB131" s="231">
        <v>1.0</v>
      </c>
      <c r="BC131" s="24">
        <f t="shared" si="394"/>
        <v>4.211</v>
      </c>
      <c r="BD131" s="231">
        <v>34.0</v>
      </c>
      <c r="BE131" s="30">
        <f t="shared" si="395"/>
        <v>143.174</v>
      </c>
      <c r="BG131" s="231">
        <v>51.0</v>
      </c>
      <c r="BH131" s="30">
        <f t="shared" si="378"/>
        <v>214.761</v>
      </c>
      <c r="BI131" s="231">
        <v>137.0</v>
      </c>
      <c r="BJ131" s="30">
        <f t="shared" si="379"/>
        <v>576.907</v>
      </c>
      <c r="BL131" s="379">
        <v>45.0</v>
      </c>
      <c r="BM131" s="30">
        <f t="shared" si="380"/>
        <v>189.495</v>
      </c>
      <c r="BN131" s="379">
        <v>141.0</v>
      </c>
      <c r="BO131" s="30">
        <f t="shared" si="381"/>
        <v>593.751</v>
      </c>
      <c r="BQ131" s="231">
        <v>43.0</v>
      </c>
      <c r="BR131" s="30">
        <f t="shared" si="382"/>
        <v>181.073</v>
      </c>
      <c r="BS131" s="231">
        <v>139.0</v>
      </c>
      <c r="BT131" s="30">
        <f t="shared" si="383"/>
        <v>585.329</v>
      </c>
      <c r="BV131" s="231">
        <v>45.0</v>
      </c>
      <c r="BW131" s="30">
        <f t="shared" si="384"/>
        <v>189.495</v>
      </c>
      <c r="BX131" s="231">
        <v>137.0</v>
      </c>
      <c r="BY131" s="30">
        <f t="shared" si="385"/>
        <v>576.907</v>
      </c>
      <c r="CA131" s="23">
        <v>0.0</v>
      </c>
      <c r="CB131" s="380">
        <f t="shared" si="295"/>
        <v>0</v>
      </c>
      <c r="CC131" s="23">
        <v>26.0</v>
      </c>
      <c r="CD131" s="30">
        <f t="shared" si="26"/>
        <v>109.486</v>
      </c>
    </row>
    <row r="132">
      <c r="A132" s="373" t="s">
        <v>1060</v>
      </c>
      <c r="B132" s="373" t="s">
        <v>1064</v>
      </c>
      <c r="C132" s="374" t="s">
        <v>31</v>
      </c>
      <c r="D132" s="374" t="s">
        <v>31</v>
      </c>
      <c r="E132" s="374" t="s">
        <v>31</v>
      </c>
      <c r="F132" s="375">
        <v>2.1</v>
      </c>
      <c r="G132" s="375">
        <v>0.0</v>
      </c>
      <c r="H132" s="376"/>
      <c r="I132" s="293">
        <v>0.0</v>
      </c>
      <c r="J132" s="399">
        <v>0.0</v>
      </c>
      <c r="K132" s="385">
        <v>0.0</v>
      </c>
      <c r="L132" s="399">
        <v>0.0</v>
      </c>
      <c r="M132" s="377"/>
      <c r="N132" s="231">
        <v>150.0</v>
      </c>
      <c r="O132" s="378">
        <f t="shared" si="422"/>
        <v>315</v>
      </c>
      <c r="P132" s="231">
        <v>150.0</v>
      </c>
      <c r="Q132" s="378">
        <f t="shared" si="423"/>
        <v>315</v>
      </c>
      <c r="R132" s="377"/>
      <c r="S132" s="231">
        <v>51.0</v>
      </c>
      <c r="T132" s="378">
        <f t="shared" si="408"/>
        <v>107.1</v>
      </c>
      <c r="U132" s="231">
        <v>135.0</v>
      </c>
      <c r="V132" s="378">
        <f t="shared" si="409"/>
        <v>283.5</v>
      </c>
      <c r="W132" s="377"/>
      <c r="X132" s="231">
        <v>23.0</v>
      </c>
      <c r="Y132" s="378">
        <f t="shared" si="410"/>
        <v>48.3</v>
      </c>
      <c r="Z132" s="231">
        <v>146.0</v>
      </c>
      <c r="AA132" s="30">
        <f t="shared" si="411"/>
        <v>306.6</v>
      </c>
      <c r="AC132" s="231">
        <v>3.0</v>
      </c>
      <c r="AD132" s="30">
        <f t="shared" si="412"/>
        <v>6.3</v>
      </c>
      <c r="AE132" s="231">
        <v>140.0</v>
      </c>
      <c r="AF132" s="30">
        <f t="shared" si="413"/>
        <v>294</v>
      </c>
      <c r="AH132" s="231">
        <v>67.0</v>
      </c>
      <c r="AI132" s="30">
        <f t="shared" si="414"/>
        <v>140.7</v>
      </c>
      <c r="AJ132" s="231">
        <v>136.0</v>
      </c>
      <c r="AK132" s="30">
        <f t="shared" si="415"/>
        <v>285.6</v>
      </c>
      <c r="AL132" s="30"/>
      <c r="AM132" s="23">
        <v>63.0</v>
      </c>
      <c r="AN132" s="30">
        <f t="shared" si="416"/>
        <v>132.3</v>
      </c>
      <c r="AO132" s="23">
        <v>139.0</v>
      </c>
      <c r="AP132" s="30">
        <f t="shared" si="417"/>
        <v>291.9</v>
      </c>
      <c r="AR132" s="231">
        <v>59.0</v>
      </c>
      <c r="AS132" s="30">
        <f t="shared" si="418"/>
        <v>123.9</v>
      </c>
      <c r="AT132" s="231">
        <v>138.0</v>
      </c>
      <c r="AU132" s="30">
        <f t="shared" si="419"/>
        <v>289.8</v>
      </c>
      <c r="AW132" s="231">
        <v>56.0</v>
      </c>
      <c r="AX132" s="30">
        <f t="shared" si="420"/>
        <v>117.6</v>
      </c>
      <c r="AY132" s="231">
        <v>136.0</v>
      </c>
      <c r="AZ132" s="30">
        <f t="shared" si="421"/>
        <v>285.6</v>
      </c>
      <c r="BB132" s="231">
        <v>56.0</v>
      </c>
      <c r="BC132" s="24">
        <f t="shared" si="394"/>
        <v>117.6</v>
      </c>
      <c r="BD132" s="231">
        <v>136.0</v>
      </c>
      <c r="BE132" s="30">
        <f t="shared" si="395"/>
        <v>285.6</v>
      </c>
      <c r="BG132" s="231">
        <v>22.0</v>
      </c>
      <c r="BH132" s="30">
        <f t="shared" si="378"/>
        <v>46.2</v>
      </c>
      <c r="BI132" s="231">
        <v>7.0</v>
      </c>
      <c r="BJ132" s="30">
        <f t="shared" si="379"/>
        <v>14.7</v>
      </c>
      <c r="BL132" s="379">
        <v>22.0</v>
      </c>
      <c r="BM132" s="30">
        <f t="shared" si="380"/>
        <v>46.2</v>
      </c>
      <c r="BN132" s="379">
        <v>5.0</v>
      </c>
      <c r="BO132" s="30">
        <f t="shared" si="381"/>
        <v>10.5</v>
      </c>
      <c r="BQ132" s="231">
        <v>0.0</v>
      </c>
      <c r="BR132" s="30">
        <f t="shared" si="382"/>
        <v>0</v>
      </c>
      <c r="BS132" s="231">
        <v>30.0</v>
      </c>
      <c r="BT132" s="30">
        <f t="shared" si="383"/>
        <v>63</v>
      </c>
      <c r="BV132" s="231">
        <v>0.0</v>
      </c>
      <c r="BW132" s="30">
        <f t="shared" si="384"/>
        <v>0</v>
      </c>
      <c r="BX132" s="231">
        <v>28.0</v>
      </c>
      <c r="BY132" s="30">
        <f t="shared" si="385"/>
        <v>58.8</v>
      </c>
      <c r="CA132" s="23">
        <v>46.0</v>
      </c>
      <c r="CB132" s="380">
        <f t="shared" si="295"/>
        <v>96.6</v>
      </c>
      <c r="CC132" s="23">
        <v>137.0</v>
      </c>
      <c r="CD132" s="30">
        <f t="shared" si="26"/>
        <v>287.7</v>
      </c>
    </row>
    <row r="133">
      <c r="A133" s="381" t="s">
        <v>1065</v>
      </c>
      <c r="B133" s="381" t="s">
        <v>1066</v>
      </c>
      <c r="C133" s="382">
        <v>92.0</v>
      </c>
      <c r="D133" s="382">
        <v>33.0</v>
      </c>
      <c r="E133" s="383">
        <f t="shared" ref="E133:E134" si="424">SUM(C133:D133)</f>
        <v>125</v>
      </c>
      <c r="F133" s="384">
        <v>4.73</v>
      </c>
      <c r="G133" s="383">
        <f t="shared" ref="G133:G134" si="425">E133*F133</f>
        <v>591.25</v>
      </c>
      <c r="H133" s="376"/>
      <c r="I133" s="293">
        <v>91.0</v>
      </c>
      <c r="J133" s="378">
        <f t="shared" ref="J133:J134" si="426">I133*F133</f>
        <v>430.43</v>
      </c>
      <c r="K133" s="385">
        <v>31.0</v>
      </c>
      <c r="L133" s="378">
        <f t="shared" ref="L133:L134" si="427">K133*F133</f>
        <v>146.63</v>
      </c>
      <c r="M133" s="377"/>
      <c r="N133" s="231">
        <v>90.0</v>
      </c>
      <c r="O133" s="378">
        <f t="shared" si="422"/>
        <v>425.7</v>
      </c>
      <c r="P133" s="231">
        <v>32.0</v>
      </c>
      <c r="Q133" s="378">
        <f t="shared" si="423"/>
        <v>151.36</v>
      </c>
      <c r="R133" s="377"/>
      <c r="S133" s="231">
        <v>39.0</v>
      </c>
      <c r="T133" s="378">
        <f t="shared" si="408"/>
        <v>184.47</v>
      </c>
      <c r="U133" s="231">
        <v>32.0</v>
      </c>
      <c r="V133" s="378">
        <f t="shared" si="409"/>
        <v>151.36</v>
      </c>
      <c r="W133" s="377"/>
      <c r="X133" s="231">
        <v>39.0</v>
      </c>
      <c r="Y133" s="378">
        <f t="shared" si="410"/>
        <v>184.47</v>
      </c>
      <c r="Z133" s="231">
        <v>32.0</v>
      </c>
      <c r="AA133" s="30">
        <f t="shared" si="411"/>
        <v>151.36</v>
      </c>
      <c r="AC133" s="231">
        <v>39.0</v>
      </c>
      <c r="AD133" s="30">
        <f t="shared" si="412"/>
        <v>184.47</v>
      </c>
      <c r="AE133" s="231">
        <v>32.0</v>
      </c>
      <c r="AF133" s="30">
        <f t="shared" si="413"/>
        <v>151.36</v>
      </c>
      <c r="AH133" s="231">
        <v>0.0</v>
      </c>
      <c r="AI133" s="30">
        <f t="shared" si="414"/>
        <v>0</v>
      </c>
      <c r="AJ133" s="231">
        <v>31.0</v>
      </c>
      <c r="AK133" s="30">
        <f t="shared" si="415"/>
        <v>146.63</v>
      </c>
      <c r="AL133" s="30"/>
      <c r="AM133" s="23">
        <v>0.0</v>
      </c>
      <c r="AN133" s="30">
        <f t="shared" si="416"/>
        <v>0</v>
      </c>
      <c r="AO133" s="23">
        <v>31.0</v>
      </c>
      <c r="AP133" s="30">
        <f t="shared" si="417"/>
        <v>146.63</v>
      </c>
      <c r="AR133" s="231">
        <v>0.0</v>
      </c>
      <c r="AS133" s="30">
        <f t="shared" si="418"/>
        <v>0</v>
      </c>
      <c r="AT133" s="231">
        <v>31.0</v>
      </c>
      <c r="AU133" s="30">
        <f t="shared" si="419"/>
        <v>146.63</v>
      </c>
      <c r="AW133" s="231">
        <v>0.0</v>
      </c>
      <c r="AX133" s="30">
        <f t="shared" si="420"/>
        <v>0</v>
      </c>
      <c r="AY133" s="231">
        <v>31.0</v>
      </c>
      <c r="AZ133" s="30">
        <f t="shared" si="421"/>
        <v>146.63</v>
      </c>
      <c r="BB133" s="231">
        <v>0.0</v>
      </c>
      <c r="BC133" s="24">
        <f t="shared" si="394"/>
        <v>0</v>
      </c>
      <c r="BD133" s="231">
        <v>31.0</v>
      </c>
      <c r="BE133" s="30">
        <f t="shared" si="395"/>
        <v>146.63</v>
      </c>
      <c r="BG133" s="23">
        <v>0.0</v>
      </c>
      <c r="BH133" s="30">
        <f t="shared" si="378"/>
        <v>0</v>
      </c>
      <c r="BI133" s="23">
        <v>0.0</v>
      </c>
      <c r="BJ133" s="30">
        <f t="shared" si="379"/>
        <v>0</v>
      </c>
      <c r="BL133" s="23">
        <v>0.0</v>
      </c>
      <c r="BM133" s="30">
        <f t="shared" si="380"/>
        <v>0</v>
      </c>
      <c r="BN133" s="23">
        <v>0.0</v>
      </c>
      <c r="BO133" s="30">
        <f t="shared" si="381"/>
        <v>0</v>
      </c>
      <c r="BQ133" s="231">
        <v>22.0</v>
      </c>
      <c r="BR133" s="30">
        <f t="shared" si="382"/>
        <v>104.06</v>
      </c>
      <c r="BS133" s="231">
        <v>5.0</v>
      </c>
      <c r="BT133" s="30">
        <f t="shared" si="383"/>
        <v>23.65</v>
      </c>
      <c r="BV133" s="231">
        <v>22.0</v>
      </c>
      <c r="BW133" s="30">
        <f t="shared" si="384"/>
        <v>104.06</v>
      </c>
      <c r="BX133" s="231">
        <v>5.0</v>
      </c>
      <c r="BY133" s="30">
        <f t="shared" si="385"/>
        <v>23.65</v>
      </c>
      <c r="CA133" s="23">
        <v>22.0</v>
      </c>
      <c r="CB133" s="380">
        <f t="shared" si="295"/>
        <v>104.06</v>
      </c>
      <c r="CC133" s="23">
        <v>5.0</v>
      </c>
      <c r="CD133" s="30">
        <f t="shared" si="26"/>
        <v>23.65</v>
      </c>
    </row>
    <row r="134">
      <c r="A134" s="373" t="s">
        <v>1067</v>
      </c>
      <c r="B134" s="373" t="s">
        <v>1068</v>
      </c>
      <c r="C134" s="374">
        <v>65.0</v>
      </c>
      <c r="D134" s="374">
        <v>41.0</v>
      </c>
      <c r="E134" s="386">
        <f t="shared" si="424"/>
        <v>106</v>
      </c>
      <c r="F134" s="375">
        <v>4.65</v>
      </c>
      <c r="G134" s="386">
        <f t="shared" si="425"/>
        <v>492.9</v>
      </c>
      <c r="H134" s="376"/>
      <c r="I134" s="293">
        <v>56.0</v>
      </c>
      <c r="J134" s="378">
        <f t="shared" si="426"/>
        <v>260.4</v>
      </c>
      <c r="K134" s="385">
        <v>25.0</v>
      </c>
      <c r="L134" s="378">
        <f t="shared" si="427"/>
        <v>116.25</v>
      </c>
      <c r="M134" s="377"/>
      <c r="N134" s="231">
        <v>47.0</v>
      </c>
      <c r="O134" s="378">
        <f t="shared" si="422"/>
        <v>218.55</v>
      </c>
      <c r="P134" s="231">
        <v>27.0</v>
      </c>
      <c r="Q134" s="378">
        <f t="shared" si="423"/>
        <v>125.55</v>
      </c>
      <c r="R134" s="377"/>
      <c r="S134" s="231">
        <v>0.0</v>
      </c>
      <c r="T134" s="378">
        <f t="shared" si="408"/>
        <v>0</v>
      </c>
      <c r="U134" s="231">
        <v>25.0</v>
      </c>
      <c r="V134" s="378">
        <f t="shared" si="409"/>
        <v>116.25</v>
      </c>
      <c r="W134" s="377"/>
      <c r="X134" s="231">
        <v>0.0</v>
      </c>
      <c r="Y134" s="378">
        <f t="shared" si="410"/>
        <v>0</v>
      </c>
      <c r="Z134" s="231">
        <v>22.0</v>
      </c>
      <c r="AA134" s="30">
        <f t="shared" si="411"/>
        <v>102.3</v>
      </c>
      <c r="AC134" s="231">
        <v>0.0</v>
      </c>
      <c r="AD134" s="30">
        <f t="shared" si="412"/>
        <v>0</v>
      </c>
      <c r="AE134" s="231">
        <v>22.0</v>
      </c>
      <c r="AF134" s="30">
        <f t="shared" si="413"/>
        <v>102.3</v>
      </c>
      <c r="AH134" s="231">
        <v>0.0</v>
      </c>
      <c r="AI134" s="30">
        <f t="shared" si="414"/>
        <v>0</v>
      </c>
      <c r="AJ134" s="231">
        <v>21.0</v>
      </c>
      <c r="AK134" s="30">
        <f t="shared" si="415"/>
        <v>97.65</v>
      </c>
      <c r="AL134" s="30"/>
      <c r="AM134" s="23">
        <v>100.0</v>
      </c>
      <c r="AN134" s="30">
        <f t="shared" si="416"/>
        <v>465</v>
      </c>
      <c r="AO134" s="23">
        <v>21.0</v>
      </c>
      <c r="AP134" s="30">
        <f t="shared" si="417"/>
        <v>97.65</v>
      </c>
      <c r="AR134" s="231">
        <v>91.0</v>
      </c>
      <c r="AS134" s="30">
        <f t="shared" si="418"/>
        <v>423.15</v>
      </c>
      <c r="AT134" s="231">
        <v>21.0</v>
      </c>
      <c r="AU134" s="30">
        <f t="shared" si="419"/>
        <v>97.65</v>
      </c>
      <c r="AW134" s="231">
        <v>84.0</v>
      </c>
      <c r="AX134" s="30">
        <f t="shared" si="420"/>
        <v>390.6</v>
      </c>
      <c r="AY134" s="231">
        <v>21.0</v>
      </c>
      <c r="AZ134" s="30">
        <f t="shared" si="421"/>
        <v>97.65</v>
      </c>
      <c r="BB134" s="231">
        <v>82.0</v>
      </c>
      <c r="BC134" s="24">
        <f t="shared" si="394"/>
        <v>381.3</v>
      </c>
      <c r="BD134" s="231">
        <v>21.0</v>
      </c>
      <c r="BE134" s="30">
        <f t="shared" si="395"/>
        <v>97.65</v>
      </c>
      <c r="BG134" s="231">
        <v>76.0</v>
      </c>
      <c r="BH134" s="30">
        <f t="shared" si="378"/>
        <v>353.4</v>
      </c>
      <c r="BI134" s="231">
        <v>21.0</v>
      </c>
      <c r="BJ134" s="30">
        <f t="shared" si="379"/>
        <v>97.65</v>
      </c>
      <c r="BL134" s="379">
        <v>74.0</v>
      </c>
      <c r="BM134" s="30">
        <f t="shared" si="380"/>
        <v>344.1</v>
      </c>
      <c r="BN134" s="379">
        <v>18.0</v>
      </c>
      <c r="BO134" s="30">
        <f t="shared" si="381"/>
        <v>83.7</v>
      </c>
      <c r="BQ134" s="231">
        <v>70.0</v>
      </c>
      <c r="BR134" s="30">
        <f t="shared" si="382"/>
        <v>325.5</v>
      </c>
      <c r="BS134" s="231">
        <v>11.0</v>
      </c>
      <c r="BT134" s="30">
        <f t="shared" si="383"/>
        <v>51.15</v>
      </c>
      <c r="BV134" s="231">
        <v>61.0</v>
      </c>
      <c r="BW134" s="30">
        <f t="shared" si="384"/>
        <v>283.65</v>
      </c>
      <c r="BX134" s="231">
        <v>12.0</v>
      </c>
      <c r="BY134" s="30">
        <f t="shared" si="385"/>
        <v>55.8</v>
      </c>
      <c r="CA134" s="23">
        <v>55.0</v>
      </c>
      <c r="CB134" s="380">
        <f t="shared" si="295"/>
        <v>255.75</v>
      </c>
      <c r="CC134" s="23">
        <v>12.0</v>
      </c>
      <c r="CD134" s="30">
        <f t="shared" si="26"/>
        <v>55.8</v>
      </c>
    </row>
    <row r="135">
      <c r="A135" s="381" t="s">
        <v>1067</v>
      </c>
      <c r="B135" s="381" t="s">
        <v>1069</v>
      </c>
      <c r="C135" s="382"/>
      <c r="D135" s="382"/>
      <c r="E135" s="383"/>
      <c r="F135" s="384">
        <v>11.21</v>
      </c>
      <c r="G135" s="383"/>
      <c r="H135" s="376"/>
      <c r="I135" s="293"/>
      <c r="J135" s="378"/>
      <c r="K135" s="385"/>
      <c r="L135" s="378"/>
      <c r="M135" s="377"/>
      <c r="N135" s="231"/>
      <c r="O135" s="378"/>
      <c r="P135" s="231"/>
      <c r="Q135" s="378"/>
      <c r="R135" s="377"/>
      <c r="S135" s="231"/>
      <c r="T135" s="378"/>
      <c r="U135" s="231"/>
      <c r="V135" s="378"/>
      <c r="W135" s="377"/>
      <c r="X135" s="231"/>
      <c r="Y135" s="378"/>
      <c r="Z135" s="231"/>
      <c r="AA135" s="30"/>
      <c r="AC135" s="231"/>
      <c r="AD135" s="30"/>
      <c r="AE135" s="231"/>
      <c r="AF135" s="30"/>
      <c r="AH135" s="231"/>
      <c r="AI135" s="30"/>
      <c r="AJ135" s="231"/>
      <c r="AK135" s="30"/>
      <c r="AL135" s="30"/>
      <c r="AM135" s="23"/>
      <c r="AN135" s="30"/>
      <c r="AO135" s="23"/>
      <c r="AP135" s="30"/>
      <c r="AR135" s="231">
        <v>600.0</v>
      </c>
      <c r="AS135" s="30">
        <f t="shared" si="418"/>
        <v>6726</v>
      </c>
      <c r="AT135" s="231">
        <v>0.0</v>
      </c>
      <c r="AU135" s="30">
        <f t="shared" si="419"/>
        <v>0</v>
      </c>
      <c r="AW135" s="231">
        <v>600.0</v>
      </c>
      <c r="AX135" s="30">
        <f t="shared" si="420"/>
        <v>6726</v>
      </c>
      <c r="AY135" s="231">
        <v>0.0</v>
      </c>
      <c r="AZ135" s="30">
        <f t="shared" si="421"/>
        <v>0</v>
      </c>
      <c r="BB135" s="231">
        <v>410.0</v>
      </c>
      <c r="BC135" s="24">
        <f t="shared" si="394"/>
        <v>4596.1</v>
      </c>
      <c r="BD135" s="231">
        <v>150.0</v>
      </c>
      <c r="BE135" s="30">
        <f t="shared" si="395"/>
        <v>1681.5</v>
      </c>
      <c r="BG135" s="231">
        <v>251.0</v>
      </c>
      <c r="BH135" s="30">
        <f t="shared" si="378"/>
        <v>2813.71</v>
      </c>
      <c r="BI135" s="231">
        <v>147.0</v>
      </c>
      <c r="BJ135" s="30">
        <f t="shared" si="379"/>
        <v>1647.87</v>
      </c>
      <c r="BL135" s="379">
        <v>240.0</v>
      </c>
      <c r="BM135" s="30">
        <f t="shared" si="380"/>
        <v>2690.4</v>
      </c>
      <c r="BN135" s="379">
        <v>0.0</v>
      </c>
      <c r="BO135" s="30">
        <f t="shared" si="381"/>
        <v>0</v>
      </c>
      <c r="BQ135" s="231">
        <v>224.0</v>
      </c>
      <c r="BR135" s="30">
        <f t="shared" si="382"/>
        <v>2511.04</v>
      </c>
      <c r="BS135" s="231">
        <v>144.0</v>
      </c>
      <c r="BT135" s="30">
        <f t="shared" si="383"/>
        <v>1614.24</v>
      </c>
      <c r="BV135" s="231">
        <v>211.0</v>
      </c>
      <c r="BW135" s="30">
        <f t="shared" si="384"/>
        <v>2365.31</v>
      </c>
      <c r="BX135" s="231">
        <v>144.0</v>
      </c>
      <c r="BY135" s="30">
        <f t="shared" si="385"/>
        <v>1614.24</v>
      </c>
      <c r="CA135" s="23">
        <v>201.0</v>
      </c>
      <c r="CB135" s="380">
        <f t="shared" si="295"/>
        <v>2253.21</v>
      </c>
      <c r="CC135" s="23">
        <v>144.0</v>
      </c>
      <c r="CD135" s="30">
        <f t="shared" si="26"/>
        <v>1614.24</v>
      </c>
    </row>
    <row r="136">
      <c r="A136" s="373" t="s">
        <v>1067</v>
      </c>
      <c r="B136" s="373" t="s">
        <v>1070</v>
      </c>
      <c r="C136" s="374"/>
      <c r="D136" s="374"/>
      <c r="E136" s="386"/>
      <c r="F136" s="375"/>
      <c r="G136" s="386"/>
      <c r="H136" s="376"/>
      <c r="I136" s="293"/>
      <c r="J136" s="378"/>
      <c r="K136" s="385"/>
      <c r="L136" s="378"/>
      <c r="M136" s="377"/>
      <c r="N136" s="231"/>
      <c r="O136" s="378"/>
      <c r="P136" s="231"/>
      <c r="Q136" s="378"/>
      <c r="R136" s="377"/>
      <c r="S136" s="231"/>
      <c r="T136" s="378"/>
      <c r="U136" s="231"/>
      <c r="V136" s="378"/>
      <c r="W136" s="377"/>
      <c r="X136" s="231"/>
      <c r="Y136" s="378"/>
      <c r="Z136" s="231"/>
      <c r="AA136" s="30"/>
      <c r="AC136" s="231"/>
      <c r="AD136" s="30"/>
      <c r="AE136" s="231"/>
      <c r="AF136" s="30"/>
      <c r="AH136" s="231"/>
      <c r="AI136" s="30"/>
      <c r="AJ136" s="231"/>
      <c r="AK136" s="30"/>
      <c r="AL136" s="30"/>
      <c r="AM136" s="23"/>
      <c r="AN136" s="30"/>
      <c r="AO136" s="23"/>
      <c r="AP136" s="30"/>
      <c r="AR136" s="23"/>
      <c r="AS136" s="30"/>
      <c r="AT136" s="23"/>
      <c r="AU136" s="30"/>
      <c r="AW136" s="231"/>
      <c r="AX136" s="30"/>
      <c r="AY136" s="231"/>
      <c r="AZ136" s="30"/>
      <c r="BB136" s="231"/>
      <c r="BC136" s="24"/>
      <c r="BD136" s="231"/>
      <c r="BE136" s="30"/>
      <c r="BG136" s="231"/>
      <c r="BH136" s="30"/>
      <c r="BI136" s="231"/>
      <c r="BJ136" s="30"/>
      <c r="BL136" s="379"/>
      <c r="BM136" s="30"/>
      <c r="BN136" s="379"/>
      <c r="BO136" s="30"/>
      <c r="BQ136" s="231">
        <v>95.0</v>
      </c>
      <c r="BR136" s="30">
        <f t="shared" si="382"/>
        <v>0</v>
      </c>
      <c r="BS136" s="231">
        <v>65.0</v>
      </c>
      <c r="BT136" s="30">
        <f t="shared" si="383"/>
        <v>0</v>
      </c>
      <c r="BV136" s="231">
        <v>66.0</v>
      </c>
      <c r="BW136" s="30">
        <f t="shared" si="384"/>
        <v>0</v>
      </c>
      <c r="BX136" s="231">
        <v>59.0</v>
      </c>
      <c r="BY136" s="30">
        <f t="shared" si="385"/>
        <v>0</v>
      </c>
      <c r="CA136" s="231">
        <v>53.0</v>
      </c>
      <c r="CB136" s="380">
        <f t="shared" si="295"/>
        <v>0</v>
      </c>
      <c r="CC136" s="23">
        <v>67.0</v>
      </c>
      <c r="CD136" s="30">
        <f t="shared" si="26"/>
        <v>0</v>
      </c>
    </row>
    <row r="137">
      <c r="A137" s="381" t="s">
        <v>1071</v>
      </c>
      <c r="B137" s="381" t="s">
        <v>1072</v>
      </c>
      <c r="C137" s="382"/>
      <c r="D137" s="382"/>
      <c r="E137" s="383"/>
      <c r="F137" s="384">
        <v>14.95</v>
      </c>
      <c r="G137" s="383"/>
      <c r="H137" s="376"/>
      <c r="I137" s="293"/>
      <c r="J137" s="378"/>
      <c r="K137" s="385"/>
      <c r="L137" s="378"/>
      <c r="M137" s="377"/>
      <c r="N137" s="231"/>
      <c r="O137" s="378"/>
      <c r="P137" s="231"/>
      <c r="Q137" s="378"/>
      <c r="R137" s="377"/>
      <c r="S137" s="231"/>
      <c r="T137" s="378"/>
      <c r="U137" s="231"/>
      <c r="V137" s="378"/>
      <c r="W137" s="377"/>
      <c r="X137" s="231"/>
      <c r="Y137" s="378"/>
      <c r="Z137" s="231"/>
      <c r="AA137" s="30"/>
      <c r="AC137" s="231"/>
      <c r="AD137" s="30"/>
      <c r="AE137" s="231"/>
      <c r="AF137" s="30"/>
      <c r="AH137" s="231"/>
      <c r="AI137" s="30"/>
      <c r="AJ137" s="231"/>
      <c r="AK137" s="30"/>
      <c r="AL137" s="30"/>
      <c r="AM137" s="23"/>
      <c r="AN137" s="30"/>
      <c r="AO137" s="23"/>
      <c r="AP137" s="30"/>
      <c r="AR137" s="23">
        <v>600.0</v>
      </c>
      <c r="AS137" s="30">
        <f>AR137*F137</f>
        <v>8970</v>
      </c>
      <c r="AT137" s="23">
        <v>0.0</v>
      </c>
      <c r="AU137" s="30">
        <f>AT137*F137</f>
        <v>0</v>
      </c>
      <c r="AW137" s="231">
        <v>459.0</v>
      </c>
      <c r="AX137" s="30">
        <f>AW137*F137</f>
        <v>6862.05</v>
      </c>
      <c r="AY137" s="231">
        <v>94.0</v>
      </c>
      <c r="AZ137" s="30">
        <f>AY137*F137</f>
        <v>1405.3</v>
      </c>
      <c r="BB137" s="231">
        <v>427.0</v>
      </c>
      <c r="BC137" s="24">
        <f>BB137*F137</f>
        <v>6383.65</v>
      </c>
      <c r="BD137" s="231">
        <v>88.0</v>
      </c>
      <c r="BE137" s="30">
        <f>BD137*F137</f>
        <v>1315.6</v>
      </c>
      <c r="BG137" s="231">
        <v>406.0</v>
      </c>
      <c r="BH137" s="30">
        <f>BG137*F137</f>
        <v>6069.7</v>
      </c>
      <c r="BI137" s="231">
        <v>82.0</v>
      </c>
      <c r="BJ137" s="30">
        <f>BI137*F137</f>
        <v>1225.9</v>
      </c>
      <c r="BL137" s="379">
        <v>380.0</v>
      </c>
      <c r="BM137" s="30">
        <f>BL137*F137</f>
        <v>5681</v>
      </c>
      <c r="BN137" s="379">
        <v>6.0</v>
      </c>
      <c r="BO137" s="30">
        <f>BN137*F137</f>
        <v>89.7</v>
      </c>
      <c r="BQ137" s="231">
        <v>366.0</v>
      </c>
      <c r="BR137" s="30">
        <f t="shared" si="382"/>
        <v>5471.7</v>
      </c>
      <c r="BS137" s="231">
        <v>86.0</v>
      </c>
      <c r="BT137" s="30">
        <f t="shared" si="383"/>
        <v>1285.7</v>
      </c>
      <c r="BV137" s="231">
        <v>361.0</v>
      </c>
      <c r="BW137" s="30">
        <f t="shared" si="384"/>
        <v>5396.95</v>
      </c>
      <c r="BX137" s="231">
        <v>82.0</v>
      </c>
      <c r="BY137" s="30">
        <f t="shared" si="385"/>
        <v>1225.9</v>
      </c>
      <c r="CA137" s="231">
        <v>352.0</v>
      </c>
      <c r="CB137" s="380">
        <f t="shared" si="295"/>
        <v>5262.4</v>
      </c>
      <c r="CC137" s="23">
        <v>82.0</v>
      </c>
      <c r="CD137" s="30">
        <f t="shared" si="26"/>
        <v>1225.9</v>
      </c>
    </row>
    <row r="138">
      <c r="A138" s="373" t="s">
        <v>1071</v>
      </c>
      <c r="B138" s="373" t="s">
        <v>1073</v>
      </c>
      <c r="C138" s="374"/>
      <c r="D138" s="374"/>
      <c r="E138" s="386"/>
      <c r="F138" s="375">
        <v>3.45</v>
      </c>
      <c r="G138" s="386"/>
      <c r="H138" s="376"/>
      <c r="I138" s="293"/>
      <c r="J138" s="378"/>
      <c r="K138" s="385"/>
      <c r="L138" s="378"/>
      <c r="M138" s="377"/>
      <c r="N138" s="231"/>
      <c r="O138" s="378"/>
      <c r="P138" s="231"/>
      <c r="Q138" s="378"/>
      <c r="R138" s="377"/>
      <c r="S138" s="231"/>
      <c r="T138" s="378"/>
      <c r="U138" s="231"/>
      <c r="V138" s="378"/>
      <c r="W138" s="377"/>
      <c r="X138" s="231"/>
      <c r="Y138" s="378"/>
      <c r="Z138" s="231"/>
      <c r="AA138" s="30"/>
      <c r="AC138" s="231"/>
      <c r="AD138" s="30"/>
      <c r="AE138" s="231"/>
      <c r="AF138" s="30"/>
      <c r="AH138" s="231"/>
      <c r="AI138" s="30"/>
      <c r="AJ138" s="231"/>
      <c r="AK138" s="30"/>
      <c r="AL138" s="30"/>
      <c r="AM138" s="23"/>
      <c r="AN138" s="30"/>
      <c r="AO138" s="23"/>
      <c r="AP138" s="30"/>
      <c r="AR138" s="231"/>
      <c r="AS138" s="30"/>
      <c r="AT138" s="231"/>
      <c r="AU138" s="30"/>
      <c r="AW138" s="231"/>
      <c r="AX138" s="30"/>
      <c r="AY138" s="231"/>
      <c r="AZ138" s="30"/>
      <c r="BB138" s="231"/>
      <c r="BC138" s="24"/>
      <c r="BD138" s="231"/>
      <c r="BE138" s="30"/>
      <c r="BG138" s="23"/>
      <c r="BH138" s="30"/>
      <c r="BI138" s="23"/>
      <c r="BJ138" s="30"/>
      <c r="BL138" s="23"/>
      <c r="BM138" s="30"/>
      <c r="BN138" s="23"/>
      <c r="BO138" s="30"/>
      <c r="BQ138" s="231">
        <v>200.0</v>
      </c>
      <c r="BR138" s="30">
        <f t="shared" si="382"/>
        <v>690</v>
      </c>
      <c r="BS138" s="231">
        <v>0.0</v>
      </c>
      <c r="BT138" s="30">
        <f t="shared" si="383"/>
        <v>0</v>
      </c>
      <c r="BV138" s="231">
        <v>200.0</v>
      </c>
      <c r="BW138" s="30">
        <f t="shared" si="384"/>
        <v>690</v>
      </c>
      <c r="BX138" s="231">
        <v>0.0</v>
      </c>
      <c r="BY138" s="30">
        <f t="shared" si="385"/>
        <v>0</v>
      </c>
      <c r="CA138" s="231">
        <v>0.0</v>
      </c>
      <c r="CB138" s="380">
        <f t="shared" si="295"/>
        <v>0</v>
      </c>
      <c r="CC138" s="23">
        <v>6.0</v>
      </c>
      <c r="CD138" s="30">
        <f t="shared" si="26"/>
        <v>20.7</v>
      </c>
    </row>
    <row r="139">
      <c r="A139" s="381" t="s">
        <v>1074</v>
      </c>
      <c r="B139" s="381" t="s">
        <v>1075</v>
      </c>
      <c r="C139" s="382">
        <v>32.0</v>
      </c>
      <c r="D139" s="382">
        <v>53.0</v>
      </c>
      <c r="E139" s="383">
        <f t="shared" ref="E139:E141" si="428">SUM(C139:D139)</f>
        <v>85</v>
      </c>
      <c r="F139" s="384">
        <v>3.09</v>
      </c>
      <c r="G139" s="383">
        <f t="shared" ref="G139:G141" si="429">E139*F139</f>
        <v>262.65</v>
      </c>
      <c r="H139" s="376"/>
      <c r="I139" s="293">
        <v>21.0</v>
      </c>
      <c r="J139" s="378">
        <f t="shared" ref="J139:J141" si="430">I139*F139</f>
        <v>64.89</v>
      </c>
      <c r="K139" s="385">
        <v>40.0</v>
      </c>
      <c r="L139" s="378">
        <f t="shared" ref="L139:L141" si="431">K139*F139</f>
        <v>123.6</v>
      </c>
      <c r="M139" s="377"/>
      <c r="N139" s="231">
        <v>21.0</v>
      </c>
      <c r="O139" s="378">
        <f t="shared" ref="O139:O141" si="432">N139*F139</f>
        <v>64.89</v>
      </c>
      <c r="P139" s="231">
        <v>40.0</v>
      </c>
      <c r="Q139" s="378">
        <f t="shared" ref="Q139:Q141" si="433">SUM(P139*F139)</f>
        <v>123.6</v>
      </c>
      <c r="R139" s="377"/>
      <c r="S139" s="231">
        <v>17.0</v>
      </c>
      <c r="T139" s="378">
        <f t="shared" ref="T139:T141" si="434">S139*F139</f>
        <v>52.53</v>
      </c>
      <c r="U139" s="231">
        <v>35.0</v>
      </c>
      <c r="V139" s="378">
        <f t="shared" ref="V139:V141" si="435">U139*F139</f>
        <v>108.15</v>
      </c>
      <c r="W139" s="377"/>
      <c r="X139" s="231">
        <v>14.0</v>
      </c>
      <c r="Y139" s="378">
        <f t="shared" ref="Y139:Y141" si="436">X139*F139</f>
        <v>43.26</v>
      </c>
      <c r="Z139" s="231">
        <v>33.0</v>
      </c>
      <c r="AA139" s="30">
        <f t="shared" ref="AA139:AA141" si="437">Z139*F139</f>
        <v>101.97</v>
      </c>
      <c r="AC139" s="231">
        <v>8.0</v>
      </c>
      <c r="AD139" s="30">
        <f t="shared" ref="AD139:AD141" si="438">AC139*F139</f>
        <v>24.72</v>
      </c>
      <c r="AE139" s="231">
        <v>31.0</v>
      </c>
      <c r="AF139" s="30">
        <f t="shared" ref="AF139:AF141" si="439">AE139*F139</f>
        <v>95.79</v>
      </c>
      <c r="AH139" s="231">
        <v>1.0</v>
      </c>
      <c r="AI139" s="30">
        <f t="shared" ref="AI139:AI142" si="440">AH139*F139</f>
        <v>3.09</v>
      </c>
      <c r="AJ139" s="231">
        <v>26.0</v>
      </c>
      <c r="AK139" s="30">
        <f t="shared" ref="AK139:AK142" si="441">AJ139*F139</f>
        <v>80.34</v>
      </c>
      <c r="AL139" s="30"/>
      <c r="AM139" s="23">
        <v>0.0</v>
      </c>
      <c r="AN139" s="30">
        <f t="shared" ref="AN139:AN142" si="442">AM139*F139</f>
        <v>0</v>
      </c>
      <c r="AO139" s="23">
        <v>27.0</v>
      </c>
      <c r="AP139" s="30">
        <f t="shared" ref="AP139:AP142" si="443">AO139*F139</f>
        <v>83.43</v>
      </c>
      <c r="AR139" s="231">
        <v>0.0</v>
      </c>
      <c r="AS139" s="30">
        <f t="shared" ref="AS139:AS142" si="444">AR139*F139</f>
        <v>0</v>
      </c>
      <c r="AT139" s="231">
        <v>24.0</v>
      </c>
      <c r="AU139" s="30">
        <f t="shared" ref="AU139:AU142" si="445">AT139*F139</f>
        <v>74.16</v>
      </c>
      <c r="AW139" s="231">
        <v>0.0</v>
      </c>
      <c r="AX139" s="30">
        <f t="shared" ref="AX139:AX142" si="446">AW139*F139</f>
        <v>0</v>
      </c>
      <c r="AY139" s="231">
        <v>0.0</v>
      </c>
      <c r="AZ139" s="30">
        <f t="shared" ref="AZ139:AZ142" si="447">AY139*F139</f>
        <v>0</v>
      </c>
      <c r="BB139" s="231">
        <v>0.0</v>
      </c>
      <c r="BC139" s="24">
        <f t="shared" ref="BC139:BC142" si="448">BB139*F139</f>
        <v>0</v>
      </c>
      <c r="BD139" s="231">
        <v>17.0</v>
      </c>
      <c r="BE139" s="30">
        <f t="shared" ref="BE139:BE142" si="449">BD139*F139</f>
        <v>52.53</v>
      </c>
      <c r="BG139" s="23">
        <v>0.0</v>
      </c>
      <c r="BH139" s="30">
        <f t="shared" ref="BH139:BH142" si="450">BG139*F139</f>
        <v>0</v>
      </c>
      <c r="BI139" s="23">
        <v>0.0</v>
      </c>
      <c r="BJ139" s="30">
        <f t="shared" ref="BJ139:BJ142" si="451">BI139*F139</f>
        <v>0</v>
      </c>
      <c r="BL139" s="23">
        <v>0.0</v>
      </c>
      <c r="BM139" s="30">
        <f t="shared" ref="BM139:BM142" si="452">BL139*F139</f>
        <v>0</v>
      </c>
      <c r="BN139" s="23">
        <v>0.0</v>
      </c>
      <c r="BO139" s="30">
        <f t="shared" ref="BO139:BO142" si="453">BN139*F139</f>
        <v>0</v>
      </c>
      <c r="BQ139" s="231">
        <v>0.0</v>
      </c>
      <c r="BR139" s="30">
        <f t="shared" si="382"/>
        <v>0</v>
      </c>
      <c r="BS139" s="231">
        <v>13.0</v>
      </c>
      <c r="BT139" s="30">
        <f t="shared" si="383"/>
        <v>40.17</v>
      </c>
      <c r="BV139" s="231">
        <v>0.0</v>
      </c>
      <c r="BW139" s="30">
        <f t="shared" si="384"/>
        <v>0</v>
      </c>
      <c r="BX139" s="231">
        <v>13.0</v>
      </c>
      <c r="BY139" s="30">
        <f t="shared" si="385"/>
        <v>40.17</v>
      </c>
      <c r="CA139" s="23">
        <v>0.0</v>
      </c>
      <c r="CB139" s="380">
        <f t="shared" si="295"/>
        <v>0</v>
      </c>
      <c r="CC139" s="23">
        <v>13.0</v>
      </c>
      <c r="CD139" s="30">
        <f t="shared" si="26"/>
        <v>40.17</v>
      </c>
    </row>
    <row r="140">
      <c r="A140" s="373" t="s">
        <v>1076</v>
      </c>
      <c r="B140" s="373" t="s">
        <v>1077</v>
      </c>
      <c r="C140" s="374">
        <v>58.0</v>
      </c>
      <c r="D140" s="374">
        <v>15.0</v>
      </c>
      <c r="E140" s="386">
        <f t="shared" si="428"/>
        <v>73</v>
      </c>
      <c r="F140" s="375">
        <v>7.89</v>
      </c>
      <c r="G140" s="386">
        <f t="shared" si="429"/>
        <v>575.97</v>
      </c>
      <c r="H140" s="376"/>
      <c r="I140" s="293">
        <v>48.0</v>
      </c>
      <c r="J140" s="378">
        <f t="shared" si="430"/>
        <v>378.72</v>
      </c>
      <c r="K140" s="385">
        <v>11.0</v>
      </c>
      <c r="L140" s="378">
        <f t="shared" si="431"/>
        <v>86.79</v>
      </c>
      <c r="M140" s="377"/>
      <c r="N140" s="231">
        <v>48.0</v>
      </c>
      <c r="O140" s="378">
        <f t="shared" si="432"/>
        <v>378.72</v>
      </c>
      <c r="P140" s="231">
        <v>15.0</v>
      </c>
      <c r="Q140" s="378">
        <f t="shared" si="433"/>
        <v>118.35</v>
      </c>
      <c r="R140" s="377"/>
      <c r="S140" s="231">
        <v>47.0</v>
      </c>
      <c r="T140" s="378">
        <f t="shared" si="434"/>
        <v>370.83</v>
      </c>
      <c r="U140" s="231">
        <v>12.0</v>
      </c>
      <c r="V140" s="378">
        <f t="shared" si="435"/>
        <v>94.68</v>
      </c>
      <c r="W140" s="377"/>
      <c r="X140" s="231">
        <v>46.0</v>
      </c>
      <c r="Y140" s="378">
        <f t="shared" si="436"/>
        <v>362.94</v>
      </c>
      <c r="Z140" s="231">
        <v>9.0</v>
      </c>
      <c r="AA140" s="30">
        <f t="shared" si="437"/>
        <v>71.01</v>
      </c>
      <c r="AC140" s="231">
        <v>43.0</v>
      </c>
      <c r="AD140" s="30">
        <f t="shared" si="438"/>
        <v>339.27</v>
      </c>
      <c r="AE140" s="231">
        <v>10.0</v>
      </c>
      <c r="AF140" s="30">
        <f t="shared" si="439"/>
        <v>78.9</v>
      </c>
      <c r="AH140" s="231">
        <v>20.0</v>
      </c>
      <c r="AI140" s="30">
        <f t="shared" si="440"/>
        <v>157.8</v>
      </c>
      <c r="AJ140" s="231">
        <v>9.0</v>
      </c>
      <c r="AK140" s="30">
        <f t="shared" si="441"/>
        <v>71.01</v>
      </c>
      <c r="AL140" s="30"/>
      <c r="AM140" s="23">
        <v>20.0</v>
      </c>
      <c r="AN140" s="30">
        <f t="shared" si="442"/>
        <v>157.8</v>
      </c>
      <c r="AO140" s="23">
        <v>9.0</v>
      </c>
      <c r="AP140" s="30">
        <f t="shared" si="443"/>
        <v>71.01</v>
      </c>
      <c r="AR140" s="231">
        <v>19.0</v>
      </c>
      <c r="AS140" s="30">
        <f t="shared" si="444"/>
        <v>149.91</v>
      </c>
      <c r="AT140" s="231">
        <v>8.0</v>
      </c>
      <c r="AU140" s="30">
        <f t="shared" si="445"/>
        <v>63.12</v>
      </c>
      <c r="AW140" s="231">
        <v>16.0</v>
      </c>
      <c r="AX140" s="30">
        <f t="shared" si="446"/>
        <v>126.24</v>
      </c>
      <c r="AY140" s="231">
        <v>8.0</v>
      </c>
      <c r="AZ140" s="30">
        <f t="shared" si="447"/>
        <v>63.12</v>
      </c>
      <c r="BB140" s="231">
        <v>16.0</v>
      </c>
      <c r="BC140" s="24">
        <f t="shared" si="448"/>
        <v>126.24</v>
      </c>
      <c r="BD140" s="231">
        <v>8.0</v>
      </c>
      <c r="BE140" s="30">
        <f t="shared" si="449"/>
        <v>63.12</v>
      </c>
      <c r="BG140" s="231">
        <v>18.0</v>
      </c>
      <c r="BH140" s="30">
        <f t="shared" si="450"/>
        <v>142.02</v>
      </c>
      <c r="BI140" s="231">
        <v>6.0</v>
      </c>
      <c r="BJ140" s="30">
        <f t="shared" si="451"/>
        <v>47.34</v>
      </c>
      <c r="BL140" s="379">
        <v>15.0</v>
      </c>
      <c r="BM140" s="30">
        <f t="shared" si="452"/>
        <v>118.35</v>
      </c>
      <c r="BN140" s="379">
        <v>3.0</v>
      </c>
      <c r="BO140" s="30">
        <f t="shared" si="453"/>
        <v>23.67</v>
      </c>
      <c r="BQ140" s="231">
        <v>11.0</v>
      </c>
      <c r="BR140" s="30">
        <f t="shared" si="382"/>
        <v>86.79</v>
      </c>
      <c r="BS140" s="231">
        <v>2.0</v>
      </c>
      <c r="BT140" s="30">
        <f t="shared" si="383"/>
        <v>15.78</v>
      </c>
      <c r="BV140" s="231">
        <v>3.0</v>
      </c>
      <c r="BW140" s="30">
        <f t="shared" si="384"/>
        <v>23.67</v>
      </c>
      <c r="BX140" s="231">
        <v>3.0</v>
      </c>
      <c r="BY140" s="30">
        <f t="shared" si="385"/>
        <v>23.67</v>
      </c>
      <c r="CA140" s="231">
        <v>2.0</v>
      </c>
      <c r="CB140" s="380">
        <f t="shared" si="295"/>
        <v>15.78</v>
      </c>
      <c r="CC140" s="23">
        <v>3.0</v>
      </c>
      <c r="CD140" s="30">
        <f t="shared" si="26"/>
        <v>23.67</v>
      </c>
    </row>
    <row r="141">
      <c r="A141" s="381" t="s">
        <v>1078</v>
      </c>
      <c r="B141" s="381" t="s">
        <v>1079</v>
      </c>
      <c r="C141" s="382">
        <v>47.0</v>
      </c>
      <c r="D141" s="382">
        <v>5.0</v>
      </c>
      <c r="E141" s="383">
        <f t="shared" si="428"/>
        <v>52</v>
      </c>
      <c r="F141" s="384">
        <v>8.15</v>
      </c>
      <c r="G141" s="383">
        <f t="shared" si="429"/>
        <v>423.8</v>
      </c>
      <c r="H141" s="376"/>
      <c r="I141" s="293">
        <v>30.0</v>
      </c>
      <c r="J141" s="378">
        <f t="shared" si="430"/>
        <v>244.5</v>
      </c>
      <c r="K141" s="385">
        <v>3.0</v>
      </c>
      <c r="L141" s="378">
        <f t="shared" si="431"/>
        <v>24.45</v>
      </c>
      <c r="M141" s="377"/>
      <c r="N141" s="231">
        <v>11.0</v>
      </c>
      <c r="O141" s="378">
        <f t="shared" si="432"/>
        <v>89.65</v>
      </c>
      <c r="P141" s="231">
        <v>3.0</v>
      </c>
      <c r="Q141" s="378">
        <f t="shared" si="433"/>
        <v>24.45</v>
      </c>
      <c r="R141" s="377"/>
      <c r="S141" s="231">
        <v>0.0</v>
      </c>
      <c r="T141" s="378">
        <f t="shared" si="434"/>
        <v>0</v>
      </c>
      <c r="U141" s="231">
        <v>3.0</v>
      </c>
      <c r="V141" s="378">
        <f t="shared" si="435"/>
        <v>24.45</v>
      </c>
      <c r="W141" s="377"/>
      <c r="X141" s="231">
        <v>0.0</v>
      </c>
      <c r="Y141" s="378">
        <f t="shared" si="436"/>
        <v>0</v>
      </c>
      <c r="Z141" s="231">
        <v>3.0</v>
      </c>
      <c r="AA141" s="30">
        <f t="shared" si="437"/>
        <v>24.45</v>
      </c>
      <c r="AC141" s="231">
        <v>0.0</v>
      </c>
      <c r="AD141" s="30">
        <f t="shared" si="438"/>
        <v>0</v>
      </c>
      <c r="AE141" s="231">
        <v>3.0</v>
      </c>
      <c r="AF141" s="30">
        <f t="shared" si="439"/>
        <v>24.45</v>
      </c>
      <c r="AH141" s="231">
        <v>0.0</v>
      </c>
      <c r="AI141" s="30">
        <f t="shared" si="440"/>
        <v>0</v>
      </c>
      <c r="AJ141" s="231">
        <v>3.0</v>
      </c>
      <c r="AK141" s="30">
        <f t="shared" si="441"/>
        <v>24.45</v>
      </c>
      <c r="AL141" s="30"/>
      <c r="AM141" s="23">
        <v>0.0</v>
      </c>
      <c r="AN141" s="30">
        <f t="shared" si="442"/>
        <v>0</v>
      </c>
      <c r="AO141" s="23">
        <v>3.0</v>
      </c>
      <c r="AP141" s="30">
        <f t="shared" si="443"/>
        <v>24.45</v>
      </c>
      <c r="AR141" s="231">
        <v>0.0</v>
      </c>
      <c r="AS141" s="30">
        <f t="shared" si="444"/>
        <v>0</v>
      </c>
      <c r="AT141" s="231">
        <v>3.0</v>
      </c>
      <c r="AU141" s="30">
        <f t="shared" si="445"/>
        <v>24.45</v>
      </c>
      <c r="AW141" s="231">
        <v>0.0</v>
      </c>
      <c r="AX141" s="30">
        <f t="shared" si="446"/>
        <v>0</v>
      </c>
      <c r="AY141" s="231">
        <v>3.0</v>
      </c>
      <c r="AZ141" s="30">
        <f t="shared" si="447"/>
        <v>24.45</v>
      </c>
      <c r="BB141" s="231">
        <v>0.0</v>
      </c>
      <c r="BC141" s="24">
        <f t="shared" si="448"/>
        <v>0</v>
      </c>
      <c r="BD141" s="231">
        <v>3.0</v>
      </c>
      <c r="BE141" s="30">
        <f t="shared" si="449"/>
        <v>24.45</v>
      </c>
      <c r="BG141" s="231">
        <v>0.0</v>
      </c>
      <c r="BH141" s="30">
        <f t="shared" si="450"/>
        <v>0</v>
      </c>
      <c r="BI141" s="231">
        <v>3.0</v>
      </c>
      <c r="BJ141" s="30">
        <f t="shared" si="451"/>
        <v>24.45</v>
      </c>
      <c r="BL141" s="379">
        <v>61.0</v>
      </c>
      <c r="BM141" s="30">
        <f t="shared" si="452"/>
        <v>497.15</v>
      </c>
      <c r="BN141" s="379">
        <v>3.0</v>
      </c>
      <c r="BO141" s="30">
        <f t="shared" si="453"/>
        <v>24.45</v>
      </c>
      <c r="BQ141" s="231">
        <v>32.0</v>
      </c>
      <c r="BR141" s="30">
        <f t="shared" si="382"/>
        <v>260.8</v>
      </c>
      <c r="BS141" s="231">
        <v>3.0</v>
      </c>
      <c r="BT141" s="30">
        <f t="shared" si="383"/>
        <v>24.45</v>
      </c>
      <c r="BV141" s="231">
        <v>20.0</v>
      </c>
      <c r="BW141" s="30">
        <f t="shared" si="384"/>
        <v>163</v>
      </c>
      <c r="BX141" s="231">
        <v>1.0</v>
      </c>
      <c r="BY141" s="30">
        <f t="shared" si="385"/>
        <v>8.15</v>
      </c>
      <c r="CA141" s="231">
        <v>3.0</v>
      </c>
      <c r="CB141" s="380">
        <f t="shared" si="295"/>
        <v>24.45</v>
      </c>
      <c r="CC141" s="23">
        <v>6.0</v>
      </c>
      <c r="CD141" s="30">
        <f t="shared" si="26"/>
        <v>48.9</v>
      </c>
    </row>
    <row r="142">
      <c r="A142" s="373" t="s">
        <v>530</v>
      </c>
      <c r="B142" s="373" t="s">
        <v>1080</v>
      </c>
      <c r="C142" s="374"/>
      <c r="D142" s="374"/>
      <c r="E142" s="386"/>
      <c r="F142" s="375">
        <v>1.41</v>
      </c>
      <c r="G142" s="386"/>
      <c r="H142" s="376"/>
      <c r="I142" s="293"/>
      <c r="J142" s="378"/>
      <c r="K142" s="385"/>
      <c r="L142" s="378"/>
      <c r="M142" s="377"/>
      <c r="N142" s="231"/>
      <c r="O142" s="378"/>
      <c r="P142" s="231"/>
      <c r="Q142" s="378"/>
      <c r="R142" s="377"/>
      <c r="S142" s="231"/>
      <c r="T142" s="378"/>
      <c r="U142" s="231"/>
      <c r="V142" s="378"/>
      <c r="W142" s="377"/>
      <c r="X142" s="231"/>
      <c r="Y142" s="378"/>
      <c r="Z142" s="231"/>
      <c r="AA142" s="30"/>
      <c r="AC142" s="231"/>
      <c r="AD142" s="30"/>
      <c r="AE142" s="231"/>
      <c r="AF142" s="30"/>
      <c r="AH142" s="231">
        <v>132.0</v>
      </c>
      <c r="AI142" s="30">
        <f t="shared" si="440"/>
        <v>186.12</v>
      </c>
      <c r="AJ142" s="231">
        <v>0.0</v>
      </c>
      <c r="AK142" s="30">
        <f t="shared" si="441"/>
        <v>0</v>
      </c>
      <c r="AL142" s="30"/>
      <c r="AM142" s="23">
        <v>131.0</v>
      </c>
      <c r="AN142" s="30">
        <f t="shared" si="442"/>
        <v>184.71</v>
      </c>
      <c r="AO142" s="23">
        <v>0.0</v>
      </c>
      <c r="AP142" s="30">
        <f t="shared" si="443"/>
        <v>0</v>
      </c>
      <c r="AR142" s="231">
        <v>131.0</v>
      </c>
      <c r="AS142" s="30">
        <f t="shared" si="444"/>
        <v>184.71</v>
      </c>
      <c r="AT142" s="231">
        <v>0.0</v>
      </c>
      <c r="AU142" s="30">
        <f t="shared" si="445"/>
        <v>0</v>
      </c>
      <c r="AW142" s="231">
        <v>131.0</v>
      </c>
      <c r="AX142" s="30">
        <f t="shared" si="446"/>
        <v>184.71</v>
      </c>
      <c r="AY142" s="231">
        <v>0.0</v>
      </c>
      <c r="AZ142" s="30">
        <f t="shared" si="447"/>
        <v>0</v>
      </c>
      <c r="BB142" s="231">
        <v>130.0</v>
      </c>
      <c r="BC142" s="24">
        <f t="shared" si="448"/>
        <v>183.3</v>
      </c>
      <c r="BD142" s="231">
        <v>0.0</v>
      </c>
      <c r="BE142" s="30">
        <f t="shared" si="449"/>
        <v>0</v>
      </c>
      <c r="BG142" s="231">
        <v>78.0</v>
      </c>
      <c r="BH142" s="30">
        <f t="shared" si="450"/>
        <v>109.98</v>
      </c>
      <c r="BI142" s="231">
        <v>50.0</v>
      </c>
      <c r="BJ142" s="30">
        <f t="shared" si="451"/>
        <v>70.5</v>
      </c>
      <c r="BL142" s="379">
        <v>77.0</v>
      </c>
      <c r="BM142" s="30">
        <f t="shared" si="452"/>
        <v>108.57</v>
      </c>
      <c r="BN142" s="379">
        <v>49.0</v>
      </c>
      <c r="BO142" s="30">
        <f t="shared" si="453"/>
        <v>69.09</v>
      </c>
      <c r="BQ142" s="231">
        <v>27.0</v>
      </c>
      <c r="BR142" s="30">
        <f t="shared" si="382"/>
        <v>38.07</v>
      </c>
      <c r="BS142" s="231">
        <v>48.0</v>
      </c>
      <c r="BT142" s="30">
        <f t="shared" si="383"/>
        <v>67.68</v>
      </c>
      <c r="BV142" s="231">
        <v>26.0</v>
      </c>
      <c r="BW142" s="30">
        <f t="shared" si="384"/>
        <v>36.66</v>
      </c>
      <c r="BX142" s="231">
        <v>48.0</v>
      </c>
      <c r="BY142" s="30">
        <f t="shared" si="385"/>
        <v>67.68</v>
      </c>
      <c r="CA142" s="23">
        <v>21.0</v>
      </c>
      <c r="CB142" s="380">
        <f t="shared" si="295"/>
        <v>29.61</v>
      </c>
      <c r="CC142" s="23">
        <v>50.0</v>
      </c>
      <c r="CD142" s="30">
        <f t="shared" si="26"/>
        <v>70.5</v>
      </c>
    </row>
    <row r="143">
      <c r="A143" s="394" t="s">
        <v>530</v>
      </c>
      <c r="B143" s="394" t="s">
        <v>1081</v>
      </c>
      <c r="C143" s="382"/>
      <c r="D143" s="382"/>
      <c r="E143" s="383"/>
      <c r="F143" s="384"/>
      <c r="G143" s="383"/>
      <c r="H143" s="376"/>
      <c r="I143" s="293"/>
      <c r="J143" s="378"/>
      <c r="K143" s="385"/>
      <c r="L143" s="378"/>
      <c r="M143" s="377"/>
      <c r="N143" s="231"/>
      <c r="O143" s="378"/>
      <c r="P143" s="231"/>
      <c r="Q143" s="378"/>
      <c r="R143" s="377"/>
      <c r="S143" s="231"/>
      <c r="T143" s="378"/>
      <c r="U143" s="231"/>
      <c r="V143" s="378"/>
      <c r="W143" s="377"/>
      <c r="X143" s="231"/>
      <c r="Y143" s="378"/>
      <c r="Z143" s="231"/>
      <c r="AA143" s="30"/>
      <c r="AC143" s="231"/>
      <c r="AD143" s="30"/>
      <c r="AE143" s="231"/>
      <c r="AF143" s="30"/>
      <c r="AH143" s="231"/>
      <c r="AI143" s="30"/>
      <c r="AJ143" s="231"/>
      <c r="AK143" s="30"/>
      <c r="AL143" s="30"/>
      <c r="AM143" s="23"/>
      <c r="AN143" s="30"/>
      <c r="AO143" s="23"/>
      <c r="AP143" s="30"/>
      <c r="AR143" s="231"/>
      <c r="AS143" s="30"/>
      <c r="AT143" s="231"/>
      <c r="AU143" s="30"/>
      <c r="AW143" s="231"/>
      <c r="AX143" s="30"/>
      <c r="AY143" s="231"/>
      <c r="AZ143" s="30"/>
      <c r="BB143" s="231"/>
      <c r="BC143" s="24"/>
      <c r="BD143" s="231"/>
      <c r="BE143" s="30"/>
      <c r="BG143" s="231"/>
      <c r="BH143" s="30"/>
      <c r="BI143" s="231"/>
      <c r="BJ143" s="30"/>
      <c r="BL143" s="379"/>
      <c r="BM143" s="30"/>
      <c r="BN143" s="379"/>
      <c r="BO143" s="30"/>
      <c r="BQ143" s="231"/>
      <c r="BR143" s="30"/>
      <c r="BS143" s="231"/>
      <c r="BT143" s="30"/>
      <c r="BV143" s="231">
        <v>300.0</v>
      </c>
      <c r="BW143" s="30">
        <f t="shared" si="384"/>
        <v>0</v>
      </c>
      <c r="BX143" s="231">
        <v>0.0</v>
      </c>
      <c r="BY143" s="30">
        <f t="shared" si="385"/>
        <v>0</v>
      </c>
      <c r="CA143" s="23">
        <v>121.0</v>
      </c>
      <c r="CB143" s="380">
        <f t="shared" si="295"/>
        <v>0</v>
      </c>
      <c r="CC143" s="23">
        <v>100.0</v>
      </c>
      <c r="CD143" s="30">
        <f t="shared" si="26"/>
        <v>0</v>
      </c>
    </row>
    <row r="144">
      <c r="A144" s="400" t="s">
        <v>530</v>
      </c>
      <c r="B144" s="400" t="s">
        <v>1082</v>
      </c>
      <c r="C144" s="374"/>
      <c r="D144" s="374"/>
      <c r="E144" s="386"/>
      <c r="F144" s="375">
        <v>2.5</v>
      </c>
      <c r="G144" s="386"/>
      <c r="H144" s="376"/>
      <c r="I144" s="293"/>
      <c r="J144" s="378"/>
      <c r="K144" s="385"/>
      <c r="L144" s="378"/>
      <c r="M144" s="377"/>
      <c r="N144" s="231"/>
      <c r="O144" s="378"/>
      <c r="P144" s="231"/>
      <c r="Q144" s="378"/>
      <c r="R144" s="377"/>
      <c r="S144" s="231"/>
      <c r="T144" s="378"/>
      <c r="U144" s="231"/>
      <c r="V144" s="378"/>
      <c r="W144" s="377"/>
      <c r="X144" s="231"/>
      <c r="Y144" s="378"/>
      <c r="Z144" s="231"/>
      <c r="AA144" s="30"/>
      <c r="AC144" s="231"/>
      <c r="AD144" s="30"/>
      <c r="AE144" s="231"/>
      <c r="AF144" s="30"/>
      <c r="AH144" s="231"/>
      <c r="AI144" s="30"/>
      <c r="AJ144" s="231"/>
      <c r="AK144" s="30"/>
      <c r="AL144" s="30"/>
      <c r="AM144" s="23"/>
      <c r="AN144" s="30"/>
      <c r="AO144" s="23"/>
      <c r="AP144" s="30"/>
      <c r="AR144" s="231"/>
      <c r="AS144" s="30"/>
      <c r="AT144" s="231"/>
      <c r="AU144" s="30"/>
      <c r="AW144" s="231"/>
      <c r="AX144" s="30"/>
      <c r="AY144" s="231"/>
      <c r="AZ144" s="30"/>
      <c r="BB144" s="231"/>
      <c r="BC144" s="24"/>
      <c r="BD144" s="231"/>
      <c r="BE144" s="30"/>
      <c r="BG144" s="231"/>
      <c r="BH144" s="30"/>
      <c r="BI144" s="231"/>
      <c r="BJ144" s="30"/>
      <c r="BL144" s="379"/>
      <c r="BM144" s="30"/>
      <c r="BN144" s="379"/>
      <c r="BO144" s="30"/>
      <c r="BQ144" s="231"/>
      <c r="BR144" s="30"/>
      <c r="BS144" s="231"/>
      <c r="BT144" s="30"/>
      <c r="BV144" s="231"/>
      <c r="BW144" s="30"/>
      <c r="BX144" s="231"/>
      <c r="BY144" s="30"/>
      <c r="CA144" s="23">
        <v>47.0</v>
      </c>
      <c r="CB144" s="380"/>
      <c r="CC144" s="23">
        <v>100.0</v>
      </c>
      <c r="CD144" s="30">
        <f t="shared" si="26"/>
        <v>250</v>
      </c>
    </row>
    <row r="145">
      <c r="A145" s="381" t="s">
        <v>530</v>
      </c>
      <c r="B145" s="381" t="s">
        <v>530</v>
      </c>
      <c r="C145" s="382"/>
      <c r="D145" s="382"/>
      <c r="E145" s="383"/>
      <c r="F145" s="384">
        <v>2.42</v>
      </c>
      <c r="G145" s="383"/>
      <c r="H145" s="376"/>
      <c r="I145" s="293"/>
      <c r="J145" s="378"/>
      <c r="K145" s="385"/>
      <c r="L145" s="378"/>
      <c r="M145" s="377"/>
      <c r="N145" s="231"/>
      <c r="O145" s="378"/>
      <c r="P145" s="231"/>
      <c r="Q145" s="378"/>
      <c r="R145" s="377"/>
      <c r="S145" s="231"/>
      <c r="T145" s="378"/>
      <c r="U145" s="231"/>
      <c r="V145" s="378"/>
      <c r="W145" s="377"/>
      <c r="X145" s="231"/>
      <c r="Y145" s="378"/>
      <c r="Z145" s="231"/>
      <c r="AA145" s="30"/>
      <c r="AC145" s="231"/>
      <c r="AD145" s="30"/>
      <c r="AE145" s="231"/>
      <c r="AF145" s="30"/>
      <c r="AH145" s="231">
        <v>63.0</v>
      </c>
      <c r="AI145" s="30">
        <f t="shared" ref="AI145:AI146" si="454">AH145*F145</f>
        <v>152.46</v>
      </c>
      <c r="AJ145" s="231">
        <v>48.0</v>
      </c>
      <c r="AK145" s="30">
        <f t="shared" ref="AK145:AK146" si="455">AJ145*F145</f>
        <v>116.16</v>
      </c>
      <c r="AL145" s="30"/>
      <c r="AM145" s="23">
        <v>0.0</v>
      </c>
      <c r="AN145" s="30">
        <f t="shared" ref="AN145:AN146" si="456">AM145*F145</f>
        <v>0</v>
      </c>
      <c r="AO145" s="23">
        <v>41.0</v>
      </c>
      <c r="AP145" s="30">
        <f t="shared" ref="AP145:AP146" si="457">AO145*F145</f>
        <v>99.22</v>
      </c>
      <c r="AR145" s="231">
        <v>0.0</v>
      </c>
      <c r="AS145" s="30">
        <f t="shared" ref="AS145:AS146" si="458">AR145*F145</f>
        <v>0</v>
      </c>
      <c r="AT145" s="231">
        <v>19.0</v>
      </c>
      <c r="AU145" s="30">
        <f t="shared" ref="AU145:AU146" si="459">AT145*F145</f>
        <v>45.98</v>
      </c>
      <c r="AW145" s="231">
        <v>0.0</v>
      </c>
      <c r="AX145" s="30">
        <f t="shared" ref="AX145:AX146" si="460">AW145*F145</f>
        <v>0</v>
      </c>
      <c r="AY145" s="231">
        <v>11.0</v>
      </c>
      <c r="AZ145" s="30">
        <f t="shared" ref="AZ145:AZ146" si="461">AY145*F145</f>
        <v>26.62</v>
      </c>
      <c r="BB145" s="231">
        <v>0.0</v>
      </c>
      <c r="BC145" s="24">
        <f t="shared" ref="BC145:BC146" si="462">BB145*F145</f>
        <v>0</v>
      </c>
      <c r="BD145" s="231">
        <v>17.0</v>
      </c>
      <c r="BE145" s="30">
        <f t="shared" ref="BE145:BE146" si="463">BD145*F145</f>
        <v>41.14</v>
      </c>
      <c r="BG145" s="231">
        <v>0.0</v>
      </c>
      <c r="BH145" s="30">
        <f t="shared" ref="BH145:BH146" si="464">BG145*F145</f>
        <v>0</v>
      </c>
      <c r="BI145" s="231">
        <v>13.0</v>
      </c>
      <c r="BJ145" s="30">
        <f t="shared" ref="BJ145:BJ146" si="465">BI145*F145</f>
        <v>31.46</v>
      </c>
      <c r="BL145" s="379">
        <v>0.0</v>
      </c>
      <c r="BM145" s="30">
        <f t="shared" ref="BM145:BM146" si="466">BL145*F145</f>
        <v>0</v>
      </c>
      <c r="BN145" s="379">
        <v>10.0</v>
      </c>
      <c r="BO145" s="30">
        <f t="shared" ref="BO145:BO146" si="467">BN145*F145</f>
        <v>24.2</v>
      </c>
      <c r="BQ145" s="231">
        <v>0.0</v>
      </c>
      <c r="BR145" s="30">
        <f t="shared" ref="BR145:BR147" si="468">BQ145*F145</f>
        <v>0</v>
      </c>
      <c r="BS145" s="231">
        <v>6.0</v>
      </c>
      <c r="BT145" s="30">
        <f t="shared" ref="BT145:BT147" si="469">BS145*F145</f>
        <v>14.52</v>
      </c>
      <c r="BV145" s="231">
        <v>88.0</v>
      </c>
      <c r="BW145" s="30">
        <f t="shared" ref="BW145:BW147" si="470">BV145*F145</f>
        <v>212.96</v>
      </c>
      <c r="BX145" s="231">
        <v>14.0</v>
      </c>
      <c r="BY145" s="30">
        <f t="shared" ref="BY145:BY147" si="471">BX145*F145</f>
        <v>33.88</v>
      </c>
      <c r="CA145" s="23">
        <v>72.0</v>
      </c>
      <c r="CB145" s="380">
        <f t="shared" ref="CB145:CB205" si="472">CA145*F145</f>
        <v>174.24</v>
      </c>
      <c r="CC145" s="23">
        <v>18.0</v>
      </c>
      <c r="CD145" s="30">
        <f t="shared" si="26"/>
        <v>43.56</v>
      </c>
    </row>
    <row r="146">
      <c r="A146" s="373" t="s">
        <v>530</v>
      </c>
      <c r="B146" s="373" t="s">
        <v>1083</v>
      </c>
      <c r="C146" s="374">
        <v>160.0</v>
      </c>
      <c r="D146" s="374">
        <v>80.0</v>
      </c>
      <c r="E146" s="386">
        <f>SUM(C146:D146)</f>
        <v>240</v>
      </c>
      <c r="F146" s="375">
        <v>3.3</v>
      </c>
      <c r="G146" s="386">
        <f>E146*F146</f>
        <v>792</v>
      </c>
      <c r="H146" s="376"/>
      <c r="I146" s="293">
        <v>157.0</v>
      </c>
      <c r="J146" s="378">
        <f>I146*F146</f>
        <v>518.1</v>
      </c>
      <c r="K146" s="385">
        <v>66.0</v>
      </c>
      <c r="L146" s="378">
        <f>K146*F146</f>
        <v>217.8</v>
      </c>
      <c r="M146" s="377"/>
      <c r="N146" s="231">
        <v>155.0</v>
      </c>
      <c r="O146" s="378">
        <f>N146*F146</f>
        <v>511.5</v>
      </c>
      <c r="P146" s="231">
        <v>70.0</v>
      </c>
      <c r="Q146" s="378">
        <f>SUM(P146*F146)</f>
        <v>231</v>
      </c>
      <c r="R146" s="377"/>
      <c r="S146" s="231">
        <v>150.0</v>
      </c>
      <c r="T146" s="378">
        <f>S146*F146</f>
        <v>495</v>
      </c>
      <c r="U146" s="231">
        <v>68.0</v>
      </c>
      <c r="V146" s="378">
        <f>U146*F146</f>
        <v>224.4</v>
      </c>
      <c r="W146" s="377"/>
      <c r="X146" s="231">
        <v>150.0</v>
      </c>
      <c r="Y146" s="378">
        <f>X146*F146</f>
        <v>495</v>
      </c>
      <c r="Z146" s="231">
        <v>65.0</v>
      </c>
      <c r="AA146" s="30">
        <f>Z146*F146</f>
        <v>214.5</v>
      </c>
      <c r="AC146" s="231">
        <v>146.0</v>
      </c>
      <c r="AD146" s="30">
        <f>AC146*F146</f>
        <v>481.8</v>
      </c>
      <c r="AE146" s="231">
        <v>63.0</v>
      </c>
      <c r="AF146" s="30">
        <f>AE146*F146</f>
        <v>207.9</v>
      </c>
      <c r="AH146" s="231">
        <v>32.0</v>
      </c>
      <c r="AI146" s="30">
        <f t="shared" si="454"/>
        <v>105.6</v>
      </c>
      <c r="AJ146" s="231">
        <v>59.0</v>
      </c>
      <c r="AK146" s="30">
        <f t="shared" si="455"/>
        <v>194.7</v>
      </c>
      <c r="AL146" s="30"/>
      <c r="AM146" s="23">
        <v>32.0</v>
      </c>
      <c r="AN146" s="30">
        <f t="shared" si="456"/>
        <v>105.6</v>
      </c>
      <c r="AO146" s="23">
        <v>59.0</v>
      </c>
      <c r="AP146" s="30">
        <f t="shared" si="457"/>
        <v>194.7</v>
      </c>
      <c r="AR146" s="231">
        <v>34.0</v>
      </c>
      <c r="AS146" s="30">
        <f t="shared" si="458"/>
        <v>112.2</v>
      </c>
      <c r="AT146" s="231">
        <v>58.0</v>
      </c>
      <c r="AU146" s="30">
        <f t="shared" si="459"/>
        <v>191.4</v>
      </c>
      <c r="AW146" s="231">
        <v>33.0</v>
      </c>
      <c r="AX146" s="30">
        <f t="shared" si="460"/>
        <v>108.9</v>
      </c>
      <c r="AY146" s="231">
        <v>58.0</v>
      </c>
      <c r="AZ146" s="30">
        <f t="shared" si="461"/>
        <v>191.4</v>
      </c>
      <c r="BB146" s="231">
        <v>33.0</v>
      </c>
      <c r="BC146" s="24">
        <f t="shared" si="462"/>
        <v>108.9</v>
      </c>
      <c r="BD146" s="231">
        <v>57.0</v>
      </c>
      <c r="BE146" s="30">
        <f t="shared" si="463"/>
        <v>188.1</v>
      </c>
      <c r="BG146" s="23">
        <v>33.0</v>
      </c>
      <c r="BH146" s="30">
        <f t="shared" si="464"/>
        <v>108.9</v>
      </c>
      <c r="BI146" s="23">
        <v>56.0</v>
      </c>
      <c r="BJ146" s="30">
        <f t="shared" si="465"/>
        <v>184.8</v>
      </c>
      <c r="BL146" s="379">
        <v>31.0</v>
      </c>
      <c r="BM146" s="30">
        <f t="shared" si="466"/>
        <v>102.3</v>
      </c>
      <c r="BN146" s="379">
        <v>48.0</v>
      </c>
      <c r="BO146" s="30">
        <f t="shared" si="467"/>
        <v>158.4</v>
      </c>
      <c r="BQ146" s="231">
        <v>29.0</v>
      </c>
      <c r="BR146" s="30">
        <f t="shared" si="468"/>
        <v>95.7</v>
      </c>
      <c r="BS146" s="231">
        <v>47.0</v>
      </c>
      <c r="BT146" s="30">
        <f t="shared" si="469"/>
        <v>155.1</v>
      </c>
      <c r="BV146" s="231">
        <v>28.0</v>
      </c>
      <c r="BW146" s="30">
        <f t="shared" si="470"/>
        <v>92.4</v>
      </c>
      <c r="BX146" s="231">
        <v>43.0</v>
      </c>
      <c r="BY146" s="30">
        <f t="shared" si="471"/>
        <v>141.9</v>
      </c>
      <c r="CA146" s="23">
        <v>26.0</v>
      </c>
      <c r="CB146" s="380">
        <f t="shared" si="472"/>
        <v>85.8</v>
      </c>
      <c r="CC146" s="23">
        <v>41.0</v>
      </c>
      <c r="CD146" s="30">
        <f t="shared" si="26"/>
        <v>135.3</v>
      </c>
    </row>
    <row r="147">
      <c r="A147" s="381" t="s">
        <v>1084</v>
      </c>
      <c r="B147" s="381" t="s">
        <v>1085</v>
      </c>
      <c r="C147" s="382"/>
      <c r="D147" s="382"/>
      <c r="E147" s="383"/>
      <c r="F147" s="384">
        <v>3.73</v>
      </c>
      <c r="G147" s="383"/>
      <c r="H147" s="376"/>
      <c r="I147" s="293"/>
      <c r="J147" s="378"/>
      <c r="K147" s="385"/>
      <c r="L147" s="378"/>
      <c r="M147" s="377"/>
      <c r="N147" s="231"/>
      <c r="O147" s="378"/>
      <c r="P147" s="231"/>
      <c r="Q147" s="378"/>
      <c r="R147" s="377"/>
      <c r="S147" s="231"/>
      <c r="T147" s="378"/>
      <c r="U147" s="231"/>
      <c r="V147" s="378"/>
      <c r="W147" s="377"/>
      <c r="X147" s="231"/>
      <c r="Y147" s="378"/>
      <c r="Z147" s="231"/>
      <c r="AA147" s="30"/>
      <c r="AC147" s="231"/>
      <c r="AD147" s="30"/>
      <c r="AE147" s="231"/>
      <c r="AF147" s="30"/>
      <c r="AH147" s="231"/>
      <c r="AI147" s="30"/>
      <c r="AJ147" s="231"/>
      <c r="AK147" s="30"/>
      <c r="AL147" s="30"/>
      <c r="AM147" s="23"/>
      <c r="AN147" s="30"/>
      <c r="AO147" s="23"/>
      <c r="AP147" s="30"/>
      <c r="AR147" s="231"/>
      <c r="AS147" s="30"/>
      <c r="AT147" s="231"/>
      <c r="AU147" s="30"/>
      <c r="AW147" s="231"/>
      <c r="AX147" s="30"/>
      <c r="AY147" s="231"/>
      <c r="AZ147" s="30"/>
      <c r="BB147" s="231"/>
      <c r="BC147" s="24"/>
      <c r="BD147" s="231"/>
      <c r="BE147" s="30"/>
      <c r="BG147" s="231"/>
      <c r="BH147" s="30"/>
      <c r="BI147" s="231"/>
      <c r="BJ147" s="30"/>
      <c r="BL147" s="379"/>
      <c r="BM147" s="30"/>
      <c r="BN147" s="379"/>
      <c r="BO147" s="30"/>
      <c r="BQ147" s="231">
        <v>39.0</v>
      </c>
      <c r="BR147" s="30">
        <f t="shared" si="468"/>
        <v>145.47</v>
      </c>
      <c r="BS147" s="231">
        <v>31.0</v>
      </c>
      <c r="BT147" s="30">
        <f t="shared" si="469"/>
        <v>115.63</v>
      </c>
      <c r="BV147" s="231">
        <v>30.0</v>
      </c>
      <c r="BW147" s="30">
        <f t="shared" si="470"/>
        <v>111.9</v>
      </c>
      <c r="BX147" s="231">
        <v>29.0</v>
      </c>
      <c r="BY147" s="30">
        <f t="shared" si="471"/>
        <v>108.17</v>
      </c>
      <c r="CA147" s="23">
        <v>26.0</v>
      </c>
      <c r="CB147" s="380">
        <f t="shared" si="472"/>
        <v>96.98</v>
      </c>
      <c r="CC147" s="23">
        <v>26.0</v>
      </c>
      <c r="CD147" s="30">
        <f t="shared" si="26"/>
        <v>96.98</v>
      </c>
    </row>
    <row r="148">
      <c r="A148" s="400" t="s">
        <v>1086</v>
      </c>
      <c r="B148" s="400" t="s">
        <v>1087</v>
      </c>
      <c r="C148" s="374"/>
      <c r="D148" s="374"/>
      <c r="E148" s="386"/>
      <c r="F148" s="375">
        <v>7.55</v>
      </c>
      <c r="G148" s="386"/>
      <c r="H148" s="376"/>
      <c r="I148" s="293"/>
      <c r="J148" s="378"/>
      <c r="K148" s="385"/>
      <c r="L148" s="378"/>
      <c r="M148" s="377"/>
      <c r="N148" s="231"/>
      <c r="O148" s="378"/>
      <c r="P148" s="231"/>
      <c r="Q148" s="378"/>
      <c r="R148" s="377"/>
      <c r="S148" s="231"/>
      <c r="T148" s="378"/>
      <c r="U148" s="231"/>
      <c r="V148" s="378"/>
      <c r="W148" s="377"/>
      <c r="X148" s="231"/>
      <c r="Y148" s="378"/>
      <c r="Z148" s="231"/>
      <c r="AA148" s="30"/>
      <c r="AC148" s="231"/>
      <c r="AD148" s="30"/>
      <c r="AE148" s="231"/>
      <c r="AF148" s="30"/>
      <c r="AH148" s="231"/>
      <c r="AI148" s="30"/>
      <c r="AJ148" s="231"/>
      <c r="AK148" s="30"/>
      <c r="AL148" s="30"/>
      <c r="AM148" s="23"/>
      <c r="AN148" s="30"/>
      <c r="AO148" s="23"/>
      <c r="AP148" s="30"/>
      <c r="AR148" s="231"/>
      <c r="AS148" s="30"/>
      <c r="AT148" s="231"/>
      <c r="AU148" s="30"/>
      <c r="AW148" s="231"/>
      <c r="AX148" s="30"/>
      <c r="AY148" s="231"/>
      <c r="AZ148" s="30"/>
      <c r="BB148" s="231"/>
      <c r="BC148" s="24"/>
      <c r="BD148" s="231"/>
      <c r="BE148" s="30"/>
      <c r="BG148" s="231"/>
      <c r="BH148" s="30"/>
      <c r="BI148" s="231"/>
      <c r="BJ148" s="30"/>
      <c r="BL148" s="379"/>
      <c r="BM148" s="30"/>
      <c r="BN148" s="379"/>
      <c r="BO148" s="30"/>
      <c r="BQ148" s="231"/>
      <c r="BR148" s="30"/>
      <c r="BS148" s="231"/>
      <c r="BT148" s="30"/>
      <c r="BV148" s="231"/>
      <c r="BW148" s="30"/>
      <c r="BX148" s="231"/>
      <c r="BY148" s="30"/>
      <c r="CA148" s="23">
        <v>150.0</v>
      </c>
      <c r="CB148" s="380">
        <f t="shared" si="472"/>
        <v>1132.5</v>
      </c>
      <c r="CC148" s="23">
        <v>0.0</v>
      </c>
      <c r="CD148" s="30">
        <f t="shared" si="26"/>
        <v>0</v>
      </c>
    </row>
    <row r="149">
      <c r="A149" s="381" t="s">
        <v>1088</v>
      </c>
      <c r="B149" s="381" t="s">
        <v>1089</v>
      </c>
      <c r="C149" s="382">
        <v>75.0</v>
      </c>
      <c r="D149" s="382">
        <v>39.0</v>
      </c>
      <c r="E149" s="383">
        <f t="shared" ref="E149:E150" si="473">SUM(C149:D149)</f>
        <v>114</v>
      </c>
      <c r="F149" s="384">
        <v>5.96</v>
      </c>
      <c r="G149" s="383">
        <f t="shared" ref="G149:G150" si="474">E149*F149</f>
        <v>679.44</v>
      </c>
      <c r="H149" s="376"/>
      <c r="I149" s="293">
        <v>62.0</v>
      </c>
      <c r="J149" s="378">
        <f t="shared" ref="J149:J150" si="475">I149*F149</f>
        <v>369.52</v>
      </c>
      <c r="K149" s="385">
        <v>26.0</v>
      </c>
      <c r="L149" s="378">
        <f t="shared" ref="L149:L150" si="476">K149*F149</f>
        <v>154.96</v>
      </c>
      <c r="M149" s="377"/>
      <c r="N149" s="231">
        <v>58.0</v>
      </c>
      <c r="O149" s="378">
        <f t="shared" ref="O149:O150" si="477">N149*F149</f>
        <v>345.68</v>
      </c>
      <c r="P149" s="231">
        <v>27.0</v>
      </c>
      <c r="Q149" s="378">
        <f t="shared" ref="Q149:Q150" si="478">SUM(P149*F149)</f>
        <v>160.92</v>
      </c>
      <c r="R149" s="377"/>
      <c r="S149" s="231">
        <v>24.0</v>
      </c>
      <c r="T149" s="378">
        <f t="shared" ref="T149:T150" si="479">S149*F149</f>
        <v>143.04</v>
      </c>
      <c r="U149" s="231">
        <v>25.0</v>
      </c>
      <c r="V149" s="378">
        <f t="shared" ref="V149:V150" si="480">U149*F149</f>
        <v>149</v>
      </c>
      <c r="W149" s="377"/>
      <c r="X149" s="231">
        <v>17.0</v>
      </c>
      <c r="Y149" s="378">
        <f t="shared" ref="Y149:Y150" si="481">X149*F149</f>
        <v>101.32</v>
      </c>
      <c r="Z149" s="231">
        <v>26.0</v>
      </c>
      <c r="AA149" s="30">
        <f t="shared" ref="AA149:AA150" si="482">Z149*F149</f>
        <v>154.96</v>
      </c>
      <c r="AC149" s="231">
        <v>9.0</v>
      </c>
      <c r="AD149" s="30">
        <f t="shared" ref="AD149:AD150" si="483">AC149*F149</f>
        <v>53.64</v>
      </c>
      <c r="AE149" s="231">
        <v>29.0</v>
      </c>
      <c r="AF149" s="30">
        <f t="shared" ref="AF149:AF150" si="484">AE149*F149</f>
        <v>172.84</v>
      </c>
      <c r="AH149" s="231">
        <v>3.0</v>
      </c>
      <c r="AI149" s="30">
        <f t="shared" ref="AI149:AI152" si="485">AH149*F149</f>
        <v>17.88</v>
      </c>
      <c r="AJ149" s="231">
        <v>28.0</v>
      </c>
      <c r="AK149" s="30">
        <f t="shared" ref="AK149:AK152" si="486">AJ149*F149</f>
        <v>166.88</v>
      </c>
      <c r="AL149" s="30"/>
      <c r="AM149" s="23">
        <v>1.0</v>
      </c>
      <c r="AN149" s="30">
        <f t="shared" ref="AN149:AN152" si="487">AM149*F149</f>
        <v>5.96</v>
      </c>
      <c r="AO149" s="23">
        <v>27.0</v>
      </c>
      <c r="AP149" s="30">
        <f t="shared" ref="AP149:AP152" si="488">AO149*F149</f>
        <v>160.92</v>
      </c>
      <c r="AR149" s="231">
        <v>0.0</v>
      </c>
      <c r="AS149" s="30">
        <f t="shared" ref="AS149:AS152" si="489">AR149*F149</f>
        <v>0</v>
      </c>
      <c r="AT149" s="231">
        <v>27.0</v>
      </c>
      <c r="AU149" s="30">
        <f t="shared" ref="AU149:AU152" si="490">AT149*F149</f>
        <v>160.92</v>
      </c>
      <c r="AW149" s="231">
        <v>0.0</v>
      </c>
      <c r="AX149" s="30">
        <f t="shared" ref="AX149:AX152" si="491">AW149*F149</f>
        <v>0</v>
      </c>
      <c r="AY149" s="231">
        <v>27.0</v>
      </c>
      <c r="AZ149" s="30">
        <f t="shared" ref="AZ149:AZ152" si="492">AY149*F149</f>
        <v>160.92</v>
      </c>
      <c r="BB149" s="231">
        <v>46.0</v>
      </c>
      <c r="BC149" s="24">
        <f t="shared" ref="BC149:BC152" si="493">BB149*F149</f>
        <v>274.16</v>
      </c>
      <c r="BD149" s="231">
        <v>29.0</v>
      </c>
      <c r="BE149" s="30">
        <f t="shared" ref="BE149:BE152" si="494">BD149*F149</f>
        <v>172.84</v>
      </c>
      <c r="BG149" s="231">
        <v>41.0</v>
      </c>
      <c r="BH149" s="30">
        <f t="shared" ref="BH149:BH155" si="495">BG149*F149</f>
        <v>244.36</v>
      </c>
      <c r="BI149" s="231">
        <v>29.0</v>
      </c>
      <c r="BJ149" s="30">
        <f t="shared" ref="BJ149:BJ155" si="496">BI149*F149</f>
        <v>172.84</v>
      </c>
      <c r="BL149" s="379">
        <v>42.0</v>
      </c>
      <c r="BM149" s="30">
        <f t="shared" ref="BM149:BM161" si="497">BL149*F149</f>
        <v>250.32</v>
      </c>
      <c r="BN149" s="379">
        <v>24.0</v>
      </c>
      <c r="BO149" s="30">
        <f t="shared" ref="BO149:BO161" si="498">BN149*F149</f>
        <v>143.04</v>
      </c>
      <c r="BQ149" s="231">
        <v>41.0</v>
      </c>
      <c r="BR149" s="30">
        <f t="shared" ref="BR149:BR164" si="499">BQ149*F149</f>
        <v>244.36</v>
      </c>
      <c r="BS149" s="231">
        <v>21.0</v>
      </c>
      <c r="BT149" s="30">
        <f t="shared" ref="BT149:BT164" si="500">BS149*F149</f>
        <v>125.16</v>
      </c>
      <c r="BV149" s="231">
        <v>32.0</v>
      </c>
      <c r="BW149" s="30">
        <f t="shared" ref="BW149:BW164" si="501">BV149*F149</f>
        <v>190.72</v>
      </c>
      <c r="BX149" s="231">
        <v>10.0</v>
      </c>
      <c r="BY149" s="30">
        <f t="shared" ref="BY149:BY164" si="502">BX149*F149</f>
        <v>59.6</v>
      </c>
      <c r="CA149" s="23">
        <v>32.0</v>
      </c>
      <c r="CB149" s="380">
        <f t="shared" si="472"/>
        <v>190.72</v>
      </c>
      <c r="CC149" s="23">
        <v>10.0</v>
      </c>
      <c r="CD149" s="30">
        <f t="shared" si="26"/>
        <v>59.6</v>
      </c>
    </row>
    <row r="150">
      <c r="A150" s="373" t="s">
        <v>1090</v>
      </c>
      <c r="B150" s="373" t="s">
        <v>1091</v>
      </c>
      <c r="C150" s="374">
        <v>12.0</v>
      </c>
      <c r="D150" s="374">
        <v>3.0</v>
      </c>
      <c r="E150" s="386">
        <f t="shared" si="473"/>
        <v>15</v>
      </c>
      <c r="F150" s="392">
        <v>8.66</v>
      </c>
      <c r="G150" s="386">
        <f t="shared" si="474"/>
        <v>129.9</v>
      </c>
      <c r="H150" s="376"/>
      <c r="I150" s="293">
        <v>12.0</v>
      </c>
      <c r="J150" s="378">
        <f t="shared" si="475"/>
        <v>103.92</v>
      </c>
      <c r="K150" s="385">
        <v>2.0</v>
      </c>
      <c r="L150" s="378">
        <f t="shared" si="476"/>
        <v>17.32</v>
      </c>
      <c r="M150" s="377"/>
      <c r="N150" s="231">
        <v>12.0</v>
      </c>
      <c r="O150" s="378">
        <f t="shared" si="477"/>
        <v>103.92</v>
      </c>
      <c r="P150" s="231">
        <v>2.0</v>
      </c>
      <c r="Q150" s="378">
        <f t="shared" si="478"/>
        <v>17.32</v>
      </c>
      <c r="R150" s="377"/>
      <c r="S150" s="231">
        <v>0.0</v>
      </c>
      <c r="T150" s="378">
        <f t="shared" si="479"/>
        <v>0</v>
      </c>
      <c r="U150" s="231">
        <v>2.0</v>
      </c>
      <c r="V150" s="378">
        <f t="shared" si="480"/>
        <v>17.32</v>
      </c>
      <c r="W150" s="377"/>
      <c r="X150" s="231">
        <v>0.0</v>
      </c>
      <c r="Y150" s="378">
        <f t="shared" si="481"/>
        <v>0</v>
      </c>
      <c r="Z150" s="231">
        <v>2.0</v>
      </c>
      <c r="AA150" s="30">
        <f t="shared" si="482"/>
        <v>17.32</v>
      </c>
      <c r="AC150" s="231">
        <v>0.0</v>
      </c>
      <c r="AD150" s="30">
        <f t="shared" si="483"/>
        <v>0</v>
      </c>
      <c r="AE150" s="231">
        <v>2.0</v>
      </c>
      <c r="AF150" s="30">
        <f t="shared" si="484"/>
        <v>17.32</v>
      </c>
      <c r="AH150" s="231">
        <v>0.0</v>
      </c>
      <c r="AI150" s="30">
        <f t="shared" si="485"/>
        <v>0</v>
      </c>
      <c r="AJ150" s="231">
        <v>2.0</v>
      </c>
      <c r="AK150" s="30">
        <f t="shared" si="486"/>
        <v>17.32</v>
      </c>
      <c r="AL150" s="30"/>
      <c r="AM150" s="23">
        <v>0.0</v>
      </c>
      <c r="AN150" s="30">
        <f t="shared" si="487"/>
        <v>0</v>
      </c>
      <c r="AO150" s="23">
        <v>2.0</v>
      </c>
      <c r="AP150" s="30">
        <f t="shared" si="488"/>
        <v>17.32</v>
      </c>
      <c r="AR150" s="231">
        <v>0.0</v>
      </c>
      <c r="AS150" s="30">
        <f t="shared" si="489"/>
        <v>0</v>
      </c>
      <c r="AT150" s="231">
        <v>2.0</v>
      </c>
      <c r="AU150" s="30">
        <f t="shared" si="490"/>
        <v>17.32</v>
      </c>
      <c r="AW150" s="231">
        <v>0.0</v>
      </c>
      <c r="AX150" s="30">
        <f t="shared" si="491"/>
        <v>0</v>
      </c>
      <c r="AY150" s="231">
        <v>2.0</v>
      </c>
      <c r="AZ150" s="30">
        <f t="shared" si="492"/>
        <v>17.32</v>
      </c>
      <c r="BB150" s="231">
        <v>0.0</v>
      </c>
      <c r="BC150" s="24">
        <f t="shared" si="493"/>
        <v>0</v>
      </c>
      <c r="BD150" s="231">
        <v>2.0</v>
      </c>
      <c r="BE150" s="30">
        <f t="shared" si="494"/>
        <v>17.32</v>
      </c>
      <c r="BG150" s="23">
        <v>0.0</v>
      </c>
      <c r="BH150" s="30">
        <f t="shared" si="495"/>
        <v>0</v>
      </c>
      <c r="BI150" s="23">
        <v>0.0</v>
      </c>
      <c r="BJ150" s="30">
        <f t="shared" si="496"/>
        <v>0</v>
      </c>
      <c r="BL150" s="23">
        <v>0.0</v>
      </c>
      <c r="BM150" s="30">
        <f t="shared" si="497"/>
        <v>0</v>
      </c>
      <c r="BN150" s="23">
        <v>0.0</v>
      </c>
      <c r="BO150" s="30">
        <f t="shared" si="498"/>
        <v>0</v>
      </c>
      <c r="BQ150" s="231">
        <v>0.0</v>
      </c>
      <c r="BR150" s="30">
        <f t="shared" si="499"/>
        <v>0</v>
      </c>
      <c r="BS150" s="231">
        <v>2.0</v>
      </c>
      <c r="BT150" s="30">
        <f t="shared" si="500"/>
        <v>17.32</v>
      </c>
      <c r="BV150" s="231">
        <v>0.0</v>
      </c>
      <c r="BW150" s="30">
        <f t="shared" si="501"/>
        <v>0</v>
      </c>
      <c r="BX150" s="231">
        <v>2.0</v>
      </c>
      <c r="BY150" s="30">
        <f t="shared" si="502"/>
        <v>17.32</v>
      </c>
      <c r="CA150" s="23">
        <v>0.0</v>
      </c>
      <c r="CB150" s="380">
        <f t="shared" si="472"/>
        <v>0</v>
      </c>
      <c r="CC150" s="23">
        <v>2.0</v>
      </c>
      <c r="CD150" s="30">
        <f t="shared" si="26"/>
        <v>17.32</v>
      </c>
    </row>
    <row r="151">
      <c r="A151" s="394" t="s">
        <v>1092</v>
      </c>
      <c r="B151" s="394" t="s">
        <v>1058</v>
      </c>
      <c r="C151" s="382"/>
      <c r="D151" s="382"/>
      <c r="E151" s="382"/>
      <c r="F151" s="382">
        <v>4.34</v>
      </c>
      <c r="G151" s="382"/>
      <c r="H151" s="376"/>
      <c r="I151" s="293"/>
      <c r="J151" s="293"/>
      <c r="K151" s="293"/>
      <c r="L151" s="293"/>
      <c r="M151" s="377"/>
      <c r="N151" s="231"/>
      <c r="O151" s="231"/>
      <c r="P151" s="231"/>
      <c r="Q151" s="231"/>
      <c r="R151" s="377"/>
      <c r="S151" s="293"/>
      <c r="T151" s="378"/>
      <c r="U151" s="293"/>
      <c r="V151" s="378"/>
      <c r="W151" s="377"/>
      <c r="X151" s="231"/>
      <c r="Y151" s="378"/>
      <c r="Z151" s="231"/>
      <c r="AA151" s="30"/>
      <c r="AC151" s="231"/>
      <c r="AD151" s="30"/>
      <c r="AE151" s="231"/>
      <c r="AF151" s="30"/>
      <c r="AH151" s="231">
        <v>0.0</v>
      </c>
      <c r="AI151" s="30">
        <f t="shared" si="485"/>
        <v>0</v>
      </c>
      <c r="AJ151" s="231">
        <v>171.0</v>
      </c>
      <c r="AK151" s="30">
        <f t="shared" si="486"/>
        <v>742.14</v>
      </c>
      <c r="AL151" s="30"/>
      <c r="AM151" s="23">
        <v>0.0</v>
      </c>
      <c r="AN151" s="30">
        <f t="shared" si="487"/>
        <v>0</v>
      </c>
      <c r="AO151" s="23">
        <v>152.0</v>
      </c>
      <c r="AP151" s="30">
        <f t="shared" si="488"/>
        <v>659.68</v>
      </c>
      <c r="AR151" s="231">
        <v>0.0</v>
      </c>
      <c r="AS151" s="30">
        <f t="shared" si="489"/>
        <v>0</v>
      </c>
      <c r="AT151" s="231">
        <v>137.0</v>
      </c>
      <c r="AU151" s="30">
        <f t="shared" si="490"/>
        <v>594.58</v>
      </c>
      <c r="AW151" s="231">
        <v>75.0</v>
      </c>
      <c r="AX151" s="30">
        <f t="shared" si="491"/>
        <v>325.5</v>
      </c>
      <c r="AY151" s="231">
        <v>118.0</v>
      </c>
      <c r="AZ151" s="30">
        <f t="shared" si="492"/>
        <v>512.12</v>
      </c>
      <c r="BB151" s="231">
        <v>44.0</v>
      </c>
      <c r="BC151" s="24">
        <f t="shared" si="493"/>
        <v>190.96</v>
      </c>
      <c r="BD151" s="231">
        <v>125.0</v>
      </c>
      <c r="BE151" s="30">
        <f t="shared" si="494"/>
        <v>542.5</v>
      </c>
      <c r="BG151" s="231">
        <v>33.0</v>
      </c>
      <c r="BH151" s="30">
        <f t="shared" si="495"/>
        <v>143.22</v>
      </c>
      <c r="BI151" s="231">
        <v>118.0</v>
      </c>
      <c r="BJ151" s="30">
        <f t="shared" si="496"/>
        <v>512.12</v>
      </c>
      <c r="BL151" s="379">
        <v>57.0</v>
      </c>
      <c r="BM151" s="30">
        <f t="shared" si="497"/>
        <v>247.38</v>
      </c>
      <c r="BN151" s="379">
        <v>88.0</v>
      </c>
      <c r="BO151" s="30">
        <f t="shared" si="498"/>
        <v>381.92</v>
      </c>
      <c r="BQ151" s="231">
        <v>33.0</v>
      </c>
      <c r="BR151" s="30">
        <f t="shared" si="499"/>
        <v>143.22</v>
      </c>
      <c r="BS151" s="231">
        <v>58.0</v>
      </c>
      <c r="BT151" s="30">
        <f t="shared" si="500"/>
        <v>251.72</v>
      </c>
      <c r="BV151" s="231">
        <v>0.0</v>
      </c>
      <c r="BW151" s="30">
        <f t="shared" si="501"/>
        <v>0</v>
      </c>
      <c r="BX151" s="231">
        <v>54.0</v>
      </c>
      <c r="BY151" s="30">
        <f t="shared" si="502"/>
        <v>234.36</v>
      </c>
      <c r="CA151" s="23">
        <v>0.0</v>
      </c>
      <c r="CB151" s="380">
        <f t="shared" si="472"/>
        <v>0</v>
      </c>
      <c r="CC151" s="23">
        <v>39.0</v>
      </c>
      <c r="CD151" s="30">
        <f t="shared" si="26"/>
        <v>169.26</v>
      </c>
    </row>
    <row r="152">
      <c r="A152" s="400" t="s">
        <v>1093</v>
      </c>
      <c r="B152" s="400" t="s">
        <v>1094</v>
      </c>
      <c r="C152" s="374"/>
      <c r="D152" s="374"/>
      <c r="E152" s="374"/>
      <c r="F152" s="374">
        <v>3.65</v>
      </c>
      <c r="G152" s="374"/>
      <c r="H152" s="376"/>
      <c r="I152" s="293"/>
      <c r="J152" s="293"/>
      <c r="K152" s="293"/>
      <c r="L152" s="293"/>
      <c r="M152" s="377"/>
      <c r="N152" s="231"/>
      <c r="O152" s="231"/>
      <c r="P152" s="231"/>
      <c r="Q152" s="231"/>
      <c r="R152" s="377"/>
      <c r="S152" s="293"/>
      <c r="T152" s="378"/>
      <c r="U152" s="293"/>
      <c r="V152" s="378"/>
      <c r="W152" s="377"/>
      <c r="X152" s="231"/>
      <c r="Y152" s="378"/>
      <c r="Z152" s="231"/>
      <c r="AA152" s="30"/>
      <c r="AC152" s="231"/>
      <c r="AD152" s="30"/>
      <c r="AE152" s="231"/>
      <c r="AF152" s="30"/>
      <c r="AH152" s="231">
        <v>231.0</v>
      </c>
      <c r="AI152" s="30">
        <f t="shared" si="485"/>
        <v>843.15</v>
      </c>
      <c r="AJ152" s="231">
        <v>0.0</v>
      </c>
      <c r="AK152" s="30">
        <f t="shared" si="486"/>
        <v>0</v>
      </c>
      <c r="AL152" s="30"/>
      <c r="AM152" s="23">
        <v>223.0</v>
      </c>
      <c r="AN152" s="30">
        <f t="shared" si="487"/>
        <v>813.95</v>
      </c>
      <c r="AO152" s="23">
        <v>0.0</v>
      </c>
      <c r="AP152" s="30">
        <f t="shared" si="488"/>
        <v>0</v>
      </c>
      <c r="AR152" s="231">
        <v>184.0</v>
      </c>
      <c r="AS152" s="30">
        <f t="shared" si="489"/>
        <v>671.6</v>
      </c>
      <c r="AT152" s="231">
        <v>0.0</v>
      </c>
      <c r="AU152" s="30">
        <f t="shared" si="490"/>
        <v>0</v>
      </c>
      <c r="AW152" s="231">
        <v>179.0</v>
      </c>
      <c r="AX152" s="30">
        <f t="shared" si="491"/>
        <v>653.35</v>
      </c>
      <c r="AY152" s="231">
        <v>0.0</v>
      </c>
      <c r="AZ152" s="30">
        <f t="shared" si="492"/>
        <v>0</v>
      </c>
      <c r="BB152" s="231">
        <v>156.0</v>
      </c>
      <c r="BC152" s="24">
        <f t="shared" si="493"/>
        <v>569.4</v>
      </c>
      <c r="BD152" s="231">
        <v>0.0</v>
      </c>
      <c r="BE152" s="30">
        <f t="shared" si="494"/>
        <v>0</v>
      </c>
      <c r="BG152" s="231">
        <v>0.0</v>
      </c>
      <c r="BH152" s="30">
        <f t="shared" si="495"/>
        <v>0</v>
      </c>
      <c r="BI152" s="231">
        <v>25.0</v>
      </c>
      <c r="BJ152" s="30">
        <f t="shared" si="496"/>
        <v>91.25</v>
      </c>
      <c r="BL152" s="23">
        <v>0.0</v>
      </c>
      <c r="BM152" s="30">
        <f t="shared" si="497"/>
        <v>0</v>
      </c>
      <c r="BN152" s="23">
        <v>0.0</v>
      </c>
      <c r="BO152" s="30">
        <f t="shared" si="498"/>
        <v>0</v>
      </c>
      <c r="BQ152" s="231">
        <v>0.0</v>
      </c>
      <c r="BR152" s="30">
        <f t="shared" si="499"/>
        <v>0</v>
      </c>
      <c r="BS152" s="231">
        <v>23.0</v>
      </c>
      <c r="BT152" s="30">
        <f t="shared" si="500"/>
        <v>83.95</v>
      </c>
      <c r="BV152" s="231">
        <v>0.0</v>
      </c>
      <c r="BW152" s="30">
        <f t="shared" si="501"/>
        <v>0</v>
      </c>
      <c r="BX152" s="231">
        <v>21.0</v>
      </c>
      <c r="BY152" s="30">
        <f t="shared" si="502"/>
        <v>76.65</v>
      </c>
      <c r="CA152" s="23">
        <v>0.0</v>
      </c>
      <c r="CB152" s="380">
        <f t="shared" si="472"/>
        <v>0</v>
      </c>
      <c r="CC152" s="23">
        <v>20.0</v>
      </c>
      <c r="CD152" s="30">
        <f t="shared" si="26"/>
        <v>73</v>
      </c>
    </row>
    <row r="153">
      <c r="A153" s="394" t="s">
        <v>1093</v>
      </c>
      <c r="B153" s="394" t="s">
        <v>1095</v>
      </c>
      <c r="C153" s="382"/>
      <c r="D153" s="382"/>
      <c r="E153" s="382"/>
      <c r="F153" s="382">
        <v>3.92</v>
      </c>
      <c r="G153" s="382"/>
      <c r="H153" s="376"/>
      <c r="I153" s="293"/>
      <c r="J153" s="293"/>
      <c r="K153" s="293"/>
      <c r="L153" s="293"/>
      <c r="M153" s="377"/>
      <c r="N153" s="231"/>
      <c r="O153" s="231"/>
      <c r="P153" s="231"/>
      <c r="Q153" s="231"/>
      <c r="R153" s="377"/>
      <c r="S153" s="293"/>
      <c r="T153" s="378"/>
      <c r="U153" s="293"/>
      <c r="V153" s="378"/>
      <c r="W153" s="377"/>
      <c r="X153" s="231"/>
      <c r="Y153" s="378"/>
      <c r="Z153" s="231"/>
      <c r="AA153" s="30"/>
      <c r="AC153" s="231"/>
      <c r="AD153" s="30"/>
      <c r="AE153" s="231"/>
      <c r="AF153" s="30"/>
      <c r="AH153" s="231"/>
      <c r="AI153" s="30"/>
      <c r="AJ153" s="231"/>
      <c r="AK153" s="30"/>
      <c r="AL153" s="30"/>
      <c r="AM153" s="23"/>
      <c r="AN153" s="30"/>
      <c r="AO153" s="23"/>
      <c r="AP153" s="30"/>
      <c r="AR153" s="231"/>
      <c r="AS153" s="30"/>
      <c r="AT153" s="231"/>
      <c r="AU153" s="30"/>
      <c r="AW153" s="231"/>
      <c r="AX153" s="30"/>
      <c r="AY153" s="231"/>
      <c r="AZ153" s="30"/>
      <c r="BB153" s="231"/>
      <c r="BC153" s="24"/>
      <c r="BD153" s="231"/>
      <c r="BE153" s="30"/>
      <c r="BG153" s="231">
        <v>0.0</v>
      </c>
      <c r="BH153" s="30">
        <f t="shared" si="495"/>
        <v>0</v>
      </c>
      <c r="BI153" s="231">
        <v>0.0</v>
      </c>
      <c r="BJ153" s="30">
        <f t="shared" si="496"/>
        <v>0</v>
      </c>
      <c r="BL153" s="379">
        <v>0.0</v>
      </c>
      <c r="BM153" s="30">
        <f t="shared" si="497"/>
        <v>0</v>
      </c>
      <c r="BN153" s="379">
        <v>33.0</v>
      </c>
      <c r="BO153" s="30">
        <f t="shared" si="498"/>
        <v>129.36</v>
      </c>
      <c r="BQ153" s="231">
        <v>0.0</v>
      </c>
      <c r="BR153" s="30">
        <f t="shared" si="499"/>
        <v>0</v>
      </c>
      <c r="BS153" s="231">
        <v>18.0</v>
      </c>
      <c r="BT153" s="30">
        <f t="shared" si="500"/>
        <v>70.56</v>
      </c>
      <c r="BV153" s="231">
        <v>0.0</v>
      </c>
      <c r="BW153" s="30">
        <f t="shared" si="501"/>
        <v>0</v>
      </c>
      <c r="BX153" s="231">
        <v>14.0</v>
      </c>
      <c r="BY153" s="30">
        <f t="shared" si="502"/>
        <v>54.88</v>
      </c>
      <c r="CA153" s="23">
        <v>280.0</v>
      </c>
      <c r="CB153" s="380">
        <f t="shared" si="472"/>
        <v>1097.6</v>
      </c>
      <c r="CC153" s="23">
        <v>21.0</v>
      </c>
      <c r="CD153" s="30">
        <f t="shared" si="26"/>
        <v>82.32</v>
      </c>
    </row>
    <row r="154">
      <c r="A154" s="400" t="s">
        <v>1096</v>
      </c>
      <c r="B154" s="400" t="s">
        <v>1097</v>
      </c>
      <c r="C154" s="374">
        <v>0.0</v>
      </c>
      <c r="D154" s="374">
        <v>0.0</v>
      </c>
      <c r="E154" s="374">
        <v>0.0</v>
      </c>
      <c r="F154" s="374">
        <v>4.88</v>
      </c>
      <c r="G154" s="374">
        <v>0.0</v>
      </c>
      <c r="H154" s="376"/>
      <c r="I154" s="293">
        <v>0.0</v>
      </c>
      <c r="J154" s="293">
        <v>0.0</v>
      </c>
      <c r="K154" s="293">
        <v>0.0</v>
      </c>
      <c r="L154" s="293">
        <v>0.0</v>
      </c>
      <c r="M154" s="377"/>
      <c r="N154" s="231">
        <v>0.0</v>
      </c>
      <c r="O154" s="231">
        <v>0.0</v>
      </c>
      <c r="P154" s="231">
        <v>0.0</v>
      </c>
      <c r="Q154" s="231">
        <v>0.0</v>
      </c>
      <c r="R154" s="377"/>
      <c r="S154" s="293">
        <v>100.0</v>
      </c>
      <c r="T154" s="378">
        <f>S154*F154</f>
        <v>488</v>
      </c>
      <c r="U154" s="293">
        <v>50.0</v>
      </c>
      <c r="V154" s="378">
        <f>U154*F154</f>
        <v>244</v>
      </c>
      <c r="W154" s="377"/>
      <c r="X154" s="231">
        <v>63.0</v>
      </c>
      <c r="Y154" s="378">
        <f>X154*F154</f>
        <v>307.44</v>
      </c>
      <c r="Z154" s="231">
        <v>49.0</v>
      </c>
      <c r="AA154" s="30">
        <f>Z154*F154</f>
        <v>239.12</v>
      </c>
      <c r="AC154" s="231">
        <v>61.0</v>
      </c>
      <c r="AD154" s="30">
        <f>AC154*F154</f>
        <v>297.68</v>
      </c>
      <c r="AE154" s="231">
        <v>47.0</v>
      </c>
      <c r="AF154" s="30">
        <f>AE154*F154</f>
        <v>229.36</v>
      </c>
      <c r="AH154" s="231">
        <v>53.0</v>
      </c>
      <c r="AI154" s="30">
        <f t="shared" ref="AI154:AI155" si="503">AH154*F154</f>
        <v>258.64</v>
      </c>
      <c r="AJ154" s="231">
        <v>50.0</v>
      </c>
      <c r="AK154" s="30">
        <f t="shared" ref="AK154:AK155" si="504">AJ154*F154</f>
        <v>244</v>
      </c>
      <c r="AL154" s="30"/>
      <c r="AM154" s="23">
        <v>50.0</v>
      </c>
      <c r="AN154" s="30">
        <f t="shared" ref="AN154:AN155" si="505">AM154*F154</f>
        <v>244</v>
      </c>
      <c r="AO154" s="23">
        <v>51.0</v>
      </c>
      <c r="AP154" s="30">
        <f t="shared" ref="AP154:AP155" si="506">AO154*F154</f>
        <v>248.88</v>
      </c>
      <c r="AR154" s="231">
        <v>48.0</v>
      </c>
      <c r="AS154" s="30">
        <f t="shared" ref="AS154:AS155" si="507">AR154*F154</f>
        <v>234.24</v>
      </c>
      <c r="AT154" s="231">
        <v>52.0</v>
      </c>
      <c r="AU154" s="30">
        <f t="shared" ref="AU154:AU155" si="508">AT154*F154</f>
        <v>253.76</v>
      </c>
      <c r="AW154" s="231">
        <v>40.0</v>
      </c>
      <c r="AX154" s="30">
        <f t="shared" ref="AX154:AX155" si="509">AW154*F154</f>
        <v>195.2</v>
      </c>
      <c r="AY154" s="231">
        <v>50.0</v>
      </c>
      <c r="AZ154" s="30">
        <f t="shared" ref="AZ154:AZ155" si="510">AY154*F154</f>
        <v>244</v>
      </c>
      <c r="BB154" s="231">
        <v>38.0</v>
      </c>
      <c r="BC154" s="24">
        <f t="shared" ref="BC154:BC155" si="511">BB154*F154</f>
        <v>185.44</v>
      </c>
      <c r="BD154" s="231">
        <v>49.0</v>
      </c>
      <c r="BE154" s="30">
        <f t="shared" ref="BE154:BE155" si="512">BD154*F154</f>
        <v>239.12</v>
      </c>
      <c r="BG154" s="231">
        <v>37.0</v>
      </c>
      <c r="BH154" s="30">
        <f t="shared" si="495"/>
        <v>180.56</v>
      </c>
      <c r="BI154" s="231">
        <v>48.0</v>
      </c>
      <c r="BJ154" s="30">
        <f t="shared" si="496"/>
        <v>234.24</v>
      </c>
      <c r="BL154" s="379">
        <v>22.0</v>
      </c>
      <c r="BM154" s="30">
        <f t="shared" si="497"/>
        <v>107.36</v>
      </c>
      <c r="BN154" s="379">
        <v>48.0</v>
      </c>
      <c r="BO154" s="30">
        <f t="shared" si="498"/>
        <v>234.24</v>
      </c>
      <c r="BQ154" s="231">
        <v>0.0</v>
      </c>
      <c r="BR154" s="30">
        <f t="shared" si="499"/>
        <v>0</v>
      </c>
      <c r="BS154" s="231">
        <v>39.0</v>
      </c>
      <c r="BT154" s="30">
        <f t="shared" si="500"/>
        <v>190.32</v>
      </c>
      <c r="BV154" s="231">
        <v>0.0</v>
      </c>
      <c r="BW154" s="30">
        <f t="shared" si="501"/>
        <v>0</v>
      </c>
      <c r="BX154" s="231">
        <v>35.0</v>
      </c>
      <c r="BY154" s="30">
        <f t="shared" si="502"/>
        <v>170.8</v>
      </c>
      <c r="CA154" s="23">
        <v>0.0</v>
      </c>
      <c r="CB154" s="380">
        <f t="shared" si="472"/>
        <v>0</v>
      </c>
      <c r="CC154" s="23">
        <v>29.0</v>
      </c>
      <c r="CD154" s="30">
        <f t="shared" si="26"/>
        <v>141.52</v>
      </c>
    </row>
    <row r="155">
      <c r="A155" s="381" t="s">
        <v>1098</v>
      </c>
      <c r="B155" s="381" t="s">
        <v>1099</v>
      </c>
      <c r="C155" s="382"/>
      <c r="D155" s="382"/>
      <c r="E155" s="383"/>
      <c r="F155" s="384">
        <v>0.0</v>
      </c>
      <c r="G155" s="383"/>
      <c r="H155" s="376"/>
      <c r="I155" s="293"/>
      <c r="J155" s="378"/>
      <c r="K155" s="385"/>
      <c r="L155" s="378"/>
      <c r="M155" s="377"/>
      <c r="N155" s="231"/>
      <c r="O155" s="378"/>
      <c r="P155" s="231"/>
      <c r="Q155" s="378"/>
      <c r="R155" s="377"/>
      <c r="S155" s="231"/>
      <c r="T155" s="378"/>
      <c r="U155" s="231"/>
      <c r="V155" s="378"/>
      <c r="W155" s="377"/>
      <c r="X155" s="231"/>
      <c r="Y155" s="378"/>
      <c r="Z155" s="231"/>
      <c r="AA155" s="30"/>
      <c r="AC155" s="231"/>
      <c r="AD155" s="30"/>
      <c r="AE155" s="231"/>
      <c r="AF155" s="30"/>
      <c r="AH155" s="231">
        <v>87.0</v>
      </c>
      <c r="AI155" s="30">
        <f t="shared" si="503"/>
        <v>0</v>
      </c>
      <c r="AJ155" s="231">
        <v>48.0</v>
      </c>
      <c r="AK155" s="30">
        <f t="shared" si="504"/>
        <v>0</v>
      </c>
      <c r="AL155" s="30"/>
      <c r="AM155" s="23">
        <v>85.0</v>
      </c>
      <c r="AN155" s="30">
        <f t="shared" si="505"/>
        <v>0</v>
      </c>
      <c r="AO155" s="23">
        <v>48.0</v>
      </c>
      <c r="AP155" s="30">
        <f t="shared" si="506"/>
        <v>0</v>
      </c>
      <c r="AR155" s="231">
        <v>84.0</v>
      </c>
      <c r="AS155" s="30">
        <f t="shared" si="507"/>
        <v>0</v>
      </c>
      <c r="AT155" s="231">
        <v>49.0</v>
      </c>
      <c r="AU155" s="30">
        <f t="shared" si="508"/>
        <v>0</v>
      </c>
      <c r="AW155" s="231">
        <v>83.0</v>
      </c>
      <c r="AX155" s="30">
        <f t="shared" si="509"/>
        <v>0</v>
      </c>
      <c r="AY155" s="231">
        <v>47.0</v>
      </c>
      <c r="AZ155" s="30">
        <f t="shared" si="510"/>
        <v>0</v>
      </c>
      <c r="BB155" s="231">
        <v>83.0</v>
      </c>
      <c r="BC155" s="24">
        <f t="shared" si="511"/>
        <v>0</v>
      </c>
      <c r="BD155" s="231">
        <v>47.0</v>
      </c>
      <c r="BE155" s="30">
        <f t="shared" si="512"/>
        <v>0</v>
      </c>
      <c r="BG155" s="231">
        <v>82.0</v>
      </c>
      <c r="BH155" s="30">
        <f t="shared" si="495"/>
        <v>0</v>
      </c>
      <c r="BI155" s="231">
        <v>47.0</v>
      </c>
      <c r="BJ155" s="30">
        <f t="shared" si="496"/>
        <v>0</v>
      </c>
      <c r="BL155" s="379">
        <v>82.0</v>
      </c>
      <c r="BM155" s="30">
        <f t="shared" si="497"/>
        <v>0</v>
      </c>
      <c r="BN155" s="379">
        <v>47.0</v>
      </c>
      <c r="BO155" s="30">
        <f t="shared" si="498"/>
        <v>0</v>
      </c>
      <c r="BQ155" s="231">
        <v>82.0</v>
      </c>
      <c r="BR155" s="30">
        <f t="shared" si="499"/>
        <v>0</v>
      </c>
      <c r="BS155" s="231">
        <v>47.0</v>
      </c>
      <c r="BT155" s="30">
        <f t="shared" si="500"/>
        <v>0</v>
      </c>
      <c r="BV155" s="231">
        <v>93.0</v>
      </c>
      <c r="BW155" s="30">
        <f t="shared" si="501"/>
        <v>0</v>
      </c>
      <c r="BX155" s="231">
        <v>36.0</v>
      </c>
      <c r="BY155" s="30">
        <f t="shared" si="502"/>
        <v>0</v>
      </c>
      <c r="CA155" s="23">
        <v>93.0</v>
      </c>
      <c r="CB155" s="380">
        <f t="shared" si="472"/>
        <v>0</v>
      </c>
      <c r="CC155" s="23">
        <v>35.0</v>
      </c>
      <c r="CD155" s="30">
        <f t="shared" si="26"/>
        <v>0</v>
      </c>
    </row>
    <row r="156">
      <c r="A156" s="395" t="s">
        <v>1100</v>
      </c>
      <c r="B156" s="395" t="s">
        <v>1101</v>
      </c>
      <c r="C156" s="374"/>
      <c r="D156" s="374"/>
      <c r="E156" s="386"/>
      <c r="F156" s="375">
        <v>2.63</v>
      </c>
      <c r="G156" s="386"/>
      <c r="H156" s="376"/>
      <c r="I156" s="293"/>
      <c r="J156" s="378"/>
      <c r="K156" s="385"/>
      <c r="L156" s="378"/>
      <c r="M156" s="377"/>
      <c r="N156" s="231"/>
      <c r="O156" s="378"/>
      <c r="P156" s="231"/>
      <c r="Q156" s="378"/>
      <c r="R156" s="377"/>
      <c r="S156" s="231"/>
      <c r="T156" s="378"/>
      <c r="U156" s="231"/>
      <c r="V156" s="378"/>
      <c r="W156" s="377"/>
      <c r="X156" s="231"/>
      <c r="Y156" s="378"/>
      <c r="Z156" s="231"/>
      <c r="AA156" s="30"/>
      <c r="AC156" s="231"/>
      <c r="AD156" s="30"/>
      <c r="AE156" s="231"/>
      <c r="AF156" s="30"/>
      <c r="AH156" s="231"/>
      <c r="AI156" s="30"/>
      <c r="AJ156" s="231"/>
      <c r="AK156" s="30"/>
      <c r="AL156" s="30"/>
      <c r="AM156" s="23"/>
      <c r="AN156" s="30"/>
      <c r="AO156" s="23"/>
      <c r="AP156" s="30"/>
      <c r="AR156" s="231"/>
      <c r="AS156" s="30"/>
      <c r="AT156" s="231"/>
      <c r="AU156" s="30"/>
      <c r="AW156" s="231"/>
      <c r="AX156" s="30"/>
      <c r="AY156" s="231"/>
      <c r="AZ156" s="30"/>
      <c r="BB156" s="231"/>
      <c r="BC156" s="24"/>
      <c r="BD156" s="231"/>
      <c r="BE156" s="30"/>
      <c r="BG156" s="231"/>
      <c r="BH156" s="30"/>
      <c r="BI156" s="231"/>
      <c r="BJ156" s="30"/>
      <c r="BL156" s="379">
        <v>1200.0</v>
      </c>
      <c r="BM156" s="30">
        <f t="shared" si="497"/>
        <v>3156</v>
      </c>
      <c r="BN156" s="379">
        <v>0.0</v>
      </c>
      <c r="BO156" s="30">
        <f t="shared" si="498"/>
        <v>0</v>
      </c>
      <c r="BQ156" s="231">
        <v>358.0</v>
      </c>
      <c r="BR156" s="30">
        <f t="shared" si="499"/>
        <v>941.54</v>
      </c>
      <c r="BS156" s="231">
        <v>251.0</v>
      </c>
      <c r="BT156" s="30">
        <f t="shared" si="500"/>
        <v>660.13</v>
      </c>
      <c r="BV156" s="231">
        <v>282.0</v>
      </c>
      <c r="BW156" s="30">
        <f t="shared" si="501"/>
        <v>741.66</v>
      </c>
      <c r="BX156" s="231">
        <v>240.0</v>
      </c>
      <c r="BY156" s="30">
        <f t="shared" si="502"/>
        <v>631.2</v>
      </c>
      <c r="CA156" s="23">
        <v>236.0</v>
      </c>
      <c r="CB156" s="380">
        <f t="shared" si="472"/>
        <v>620.68</v>
      </c>
      <c r="CC156" s="23">
        <v>238.0</v>
      </c>
      <c r="CD156" s="30">
        <f t="shared" si="26"/>
        <v>625.94</v>
      </c>
    </row>
    <row r="157">
      <c r="A157" s="394" t="s">
        <v>1102</v>
      </c>
      <c r="B157" s="394" t="s">
        <v>1103</v>
      </c>
      <c r="C157" s="382"/>
      <c r="D157" s="382"/>
      <c r="E157" s="383"/>
      <c r="F157" s="384">
        <v>4.01</v>
      </c>
      <c r="G157" s="383"/>
      <c r="H157" s="376"/>
      <c r="I157" s="293"/>
      <c r="J157" s="378"/>
      <c r="K157" s="385"/>
      <c r="L157" s="378"/>
      <c r="M157" s="377"/>
      <c r="N157" s="231"/>
      <c r="O157" s="378"/>
      <c r="P157" s="231"/>
      <c r="Q157" s="378"/>
      <c r="R157" s="377"/>
      <c r="S157" s="231"/>
      <c r="T157" s="378"/>
      <c r="U157" s="231"/>
      <c r="V157" s="378"/>
      <c r="W157" s="377"/>
      <c r="X157" s="231"/>
      <c r="Y157" s="378"/>
      <c r="Z157" s="231"/>
      <c r="AA157" s="30"/>
      <c r="AC157" s="231"/>
      <c r="AD157" s="30"/>
      <c r="AE157" s="231"/>
      <c r="AF157" s="30"/>
      <c r="AH157" s="231"/>
      <c r="AI157" s="30"/>
      <c r="AJ157" s="231"/>
      <c r="AK157" s="30"/>
      <c r="AL157" s="30"/>
      <c r="AM157" s="23"/>
      <c r="AN157" s="30"/>
      <c r="AO157" s="23"/>
      <c r="AP157" s="30"/>
      <c r="AR157" s="231"/>
      <c r="AS157" s="30"/>
      <c r="AT157" s="231"/>
      <c r="AU157" s="30"/>
      <c r="AW157" s="231"/>
      <c r="AX157" s="30"/>
      <c r="AY157" s="231"/>
      <c r="AZ157" s="30"/>
      <c r="BB157" s="231"/>
      <c r="BC157" s="24"/>
      <c r="BD157" s="231"/>
      <c r="BE157" s="30"/>
      <c r="BG157" s="231">
        <v>300.0</v>
      </c>
      <c r="BH157" s="30">
        <f t="shared" ref="BH157:BH161" si="513">BG157*F157</f>
        <v>1203</v>
      </c>
      <c r="BI157" s="231">
        <v>0.0</v>
      </c>
      <c r="BJ157" s="30">
        <f t="shared" ref="BJ157:BJ161" si="514">BI157*F157</f>
        <v>0</v>
      </c>
      <c r="BL157" s="379">
        <v>162.0</v>
      </c>
      <c r="BM157" s="30">
        <f t="shared" si="497"/>
        <v>649.62</v>
      </c>
      <c r="BN157" s="379">
        <v>57.0</v>
      </c>
      <c r="BO157" s="30">
        <f t="shared" si="498"/>
        <v>228.57</v>
      </c>
      <c r="BQ157" s="231">
        <v>160.0</v>
      </c>
      <c r="BR157" s="30">
        <f t="shared" si="499"/>
        <v>641.6</v>
      </c>
      <c r="BS157" s="231">
        <v>53.0</v>
      </c>
      <c r="BT157" s="30">
        <f t="shared" si="500"/>
        <v>212.53</v>
      </c>
      <c r="BV157" s="231">
        <v>145.0</v>
      </c>
      <c r="BW157" s="30">
        <f t="shared" si="501"/>
        <v>581.45</v>
      </c>
      <c r="BX157" s="231">
        <v>52.0</v>
      </c>
      <c r="BY157" s="30">
        <f t="shared" si="502"/>
        <v>208.52</v>
      </c>
      <c r="CA157" s="231">
        <v>138.0</v>
      </c>
      <c r="CB157" s="380">
        <f t="shared" si="472"/>
        <v>553.38</v>
      </c>
      <c r="CC157" s="23">
        <v>53.0</v>
      </c>
      <c r="CD157" s="30">
        <f t="shared" si="26"/>
        <v>212.53</v>
      </c>
    </row>
    <row r="158">
      <c r="A158" s="373" t="s">
        <v>1104</v>
      </c>
      <c r="B158" s="373" t="s">
        <v>1105</v>
      </c>
      <c r="C158" s="374"/>
      <c r="D158" s="374"/>
      <c r="E158" s="386"/>
      <c r="F158" s="375">
        <v>3.38</v>
      </c>
      <c r="G158" s="386"/>
      <c r="H158" s="376"/>
      <c r="I158" s="293"/>
      <c r="J158" s="378"/>
      <c r="K158" s="385"/>
      <c r="L158" s="378"/>
      <c r="M158" s="377"/>
      <c r="N158" s="231"/>
      <c r="O158" s="378"/>
      <c r="P158" s="231"/>
      <c r="Q158" s="378"/>
      <c r="R158" s="377"/>
      <c r="S158" s="231"/>
      <c r="T158" s="378"/>
      <c r="U158" s="231"/>
      <c r="V158" s="378"/>
      <c r="W158" s="377"/>
      <c r="X158" s="231"/>
      <c r="Y158" s="378"/>
      <c r="Z158" s="231"/>
      <c r="AA158" s="30"/>
      <c r="AC158" s="231"/>
      <c r="AD158" s="30"/>
      <c r="AE158" s="231"/>
      <c r="AF158" s="30"/>
      <c r="AH158" s="231">
        <v>101.0</v>
      </c>
      <c r="AI158" s="30">
        <f>AH158*F158</f>
        <v>341.38</v>
      </c>
      <c r="AJ158" s="231">
        <v>0.0</v>
      </c>
      <c r="AK158" s="30">
        <f>AJ158*F158</f>
        <v>0</v>
      </c>
      <c r="AL158" s="30"/>
      <c r="AM158" s="23">
        <v>101.0</v>
      </c>
      <c r="AN158" s="30">
        <f>AM158*F158</f>
        <v>341.38</v>
      </c>
      <c r="AO158" s="23">
        <v>0.0</v>
      </c>
      <c r="AP158" s="30">
        <f>AO158*F158</f>
        <v>0</v>
      </c>
      <c r="AR158" s="231">
        <v>99.0</v>
      </c>
      <c r="AS158" s="30">
        <f>AR158*F158</f>
        <v>334.62</v>
      </c>
      <c r="AT158" s="231">
        <v>0.0</v>
      </c>
      <c r="AU158" s="30">
        <f>AT158*F158</f>
        <v>0</v>
      </c>
      <c r="AW158" s="231">
        <v>94.0</v>
      </c>
      <c r="AX158" s="30">
        <f>AW158*F158</f>
        <v>317.72</v>
      </c>
      <c r="AY158" s="231">
        <v>0.0</v>
      </c>
      <c r="AZ158" s="30">
        <f>AY158*F158</f>
        <v>0</v>
      </c>
      <c r="BB158" s="231">
        <v>94.0</v>
      </c>
      <c r="BC158" s="24">
        <f>BB158*F158</f>
        <v>317.72</v>
      </c>
      <c r="BD158" s="231">
        <v>0.0</v>
      </c>
      <c r="BE158" s="30">
        <f>BD158*F158</f>
        <v>0</v>
      </c>
      <c r="BG158" s="231">
        <v>43.0</v>
      </c>
      <c r="BH158" s="30">
        <f t="shared" si="513"/>
        <v>145.34</v>
      </c>
      <c r="BI158" s="231">
        <v>50.0</v>
      </c>
      <c r="BJ158" s="30">
        <f t="shared" si="514"/>
        <v>169</v>
      </c>
      <c r="BL158" s="379">
        <v>43.0</v>
      </c>
      <c r="BM158" s="30">
        <f t="shared" si="497"/>
        <v>145.34</v>
      </c>
      <c r="BN158" s="379">
        <v>50.0</v>
      </c>
      <c r="BO158" s="30">
        <f t="shared" si="498"/>
        <v>169</v>
      </c>
      <c r="BQ158" s="231">
        <v>43.0</v>
      </c>
      <c r="BR158" s="30">
        <f t="shared" si="499"/>
        <v>145.34</v>
      </c>
      <c r="BS158" s="231">
        <v>50.0</v>
      </c>
      <c r="BT158" s="30">
        <f t="shared" si="500"/>
        <v>169</v>
      </c>
      <c r="BV158" s="231">
        <v>42.0</v>
      </c>
      <c r="BW158" s="30">
        <f t="shared" si="501"/>
        <v>141.96</v>
      </c>
      <c r="BX158" s="231">
        <v>50.0</v>
      </c>
      <c r="BY158" s="30">
        <f t="shared" si="502"/>
        <v>169</v>
      </c>
      <c r="CA158" s="231">
        <v>39.0</v>
      </c>
      <c r="CB158" s="380">
        <f t="shared" si="472"/>
        <v>131.82</v>
      </c>
      <c r="CC158" s="23">
        <v>50.0</v>
      </c>
      <c r="CD158" s="30">
        <f t="shared" si="26"/>
        <v>169</v>
      </c>
    </row>
    <row r="159">
      <c r="A159" s="381" t="s">
        <v>1104</v>
      </c>
      <c r="B159" s="381" t="s">
        <v>1106</v>
      </c>
      <c r="C159" s="382"/>
      <c r="D159" s="382"/>
      <c r="E159" s="383"/>
      <c r="F159" s="384">
        <v>6.98</v>
      </c>
      <c r="G159" s="383"/>
      <c r="H159" s="376"/>
      <c r="I159" s="293"/>
      <c r="J159" s="378"/>
      <c r="K159" s="385"/>
      <c r="L159" s="378"/>
      <c r="M159" s="377"/>
      <c r="N159" s="231"/>
      <c r="O159" s="378"/>
      <c r="P159" s="231"/>
      <c r="Q159" s="378"/>
      <c r="R159" s="377"/>
      <c r="S159" s="231"/>
      <c r="T159" s="378"/>
      <c r="U159" s="231"/>
      <c r="V159" s="378"/>
      <c r="W159" s="377"/>
      <c r="X159" s="231"/>
      <c r="Y159" s="378"/>
      <c r="Z159" s="231"/>
      <c r="AA159" s="30"/>
      <c r="AC159" s="231"/>
      <c r="AD159" s="30"/>
      <c r="AE159" s="231"/>
      <c r="AF159" s="30"/>
      <c r="AH159" s="231"/>
      <c r="AI159" s="30"/>
      <c r="AJ159" s="231"/>
      <c r="AK159" s="30"/>
      <c r="AL159" s="30"/>
      <c r="AM159" s="23"/>
      <c r="AN159" s="30"/>
      <c r="AO159" s="23"/>
      <c r="AP159" s="30"/>
      <c r="AR159" s="231"/>
      <c r="AS159" s="30"/>
      <c r="AT159" s="231"/>
      <c r="AU159" s="30"/>
      <c r="AW159" s="231"/>
      <c r="AX159" s="30"/>
      <c r="AY159" s="231"/>
      <c r="AZ159" s="30"/>
      <c r="BB159" s="231"/>
      <c r="BC159" s="24"/>
      <c r="BD159" s="231"/>
      <c r="BE159" s="30"/>
      <c r="BG159" s="231">
        <v>168.0</v>
      </c>
      <c r="BH159" s="30">
        <f t="shared" si="513"/>
        <v>1172.64</v>
      </c>
      <c r="BI159" s="231">
        <v>100.0</v>
      </c>
      <c r="BJ159" s="30">
        <f t="shared" si="514"/>
        <v>698</v>
      </c>
      <c r="BL159" s="379">
        <v>79.0</v>
      </c>
      <c r="BM159" s="30">
        <f t="shared" si="497"/>
        <v>551.42</v>
      </c>
      <c r="BN159" s="379">
        <v>74.0</v>
      </c>
      <c r="BO159" s="30">
        <f t="shared" si="498"/>
        <v>516.52</v>
      </c>
      <c r="BQ159" s="231">
        <v>32.0</v>
      </c>
      <c r="BR159" s="30">
        <f t="shared" si="499"/>
        <v>223.36</v>
      </c>
      <c r="BS159" s="231">
        <v>71.0</v>
      </c>
      <c r="BT159" s="30">
        <f t="shared" si="500"/>
        <v>495.58</v>
      </c>
      <c r="BV159" s="231">
        <v>28.0</v>
      </c>
      <c r="BW159" s="30">
        <f t="shared" si="501"/>
        <v>195.44</v>
      </c>
      <c r="BX159" s="231">
        <v>70.0</v>
      </c>
      <c r="BY159" s="30">
        <f t="shared" si="502"/>
        <v>488.6</v>
      </c>
      <c r="CA159" s="231">
        <v>25.0</v>
      </c>
      <c r="CB159" s="380">
        <f t="shared" si="472"/>
        <v>174.5</v>
      </c>
      <c r="CC159" s="23">
        <v>68.0</v>
      </c>
      <c r="CD159" s="30">
        <f t="shared" si="26"/>
        <v>474.64</v>
      </c>
    </row>
    <row r="160">
      <c r="A160" s="373" t="s">
        <v>1104</v>
      </c>
      <c r="B160" s="373" t="s">
        <v>1106</v>
      </c>
      <c r="C160" s="374"/>
      <c r="D160" s="374"/>
      <c r="E160" s="386"/>
      <c r="F160" s="375"/>
      <c r="G160" s="386"/>
      <c r="H160" s="376"/>
      <c r="I160" s="293"/>
      <c r="J160" s="378"/>
      <c r="K160" s="385"/>
      <c r="L160" s="378"/>
      <c r="M160" s="377"/>
      <c r="N160" s="231"/>
      <c r="O160" s="378"/>
      <c r="P160" s="231"/>
      <c r="Q160" s="378"/>
      <c r="R160" s="377"/>
      <c r="S160" s="231"/>
      <c r="T160" s="378"/>
      <c r="U160" s="231"/>
      <c r="V160" s="378"/>
      <c r="W160" s="377"/>
      <c r="X160" s="231"/>
      <c r="Y160" s="378"/>
      <c r="Z160" s="231"/>
      <c r="AA160" s="30"/>
      <c r="AC160" s="231"/>
      <c r="AD160" s="30"/>
      <c r="AE160" s="231"/>
      <c r="AF160" s="30"/>
      <c r="AH160" s="231"/>
      <c r="AI160" s="30"/>
      <c r="AJ160" s="231"/>
      <c r="AK160" s="30"/>
      <c r="AL160" s="30"/>
      <c r="AM160" s="23"/>
      <c r="AN160" s="30"/>
      <c r="AO160" s="23"/>
      <c r="AP160" s="30"/>
      <c r="AR160" s="231"/>
      <c r="AS160" s="30"/>
      <c r="AT160" s="231"/>
      <c r="AU160" s="30"/>
      <c r="AW160" s="231"/>
      <c r="AX160" s="30"/>
      <c r="AY160" s="231"/>
      <c r="AZ160" s="30"/>
      <c r="BB160" s="231"/>
      <c r="BC160" s="24"/>
      <c r="BD160" s="231"/>
      <c r="BE160" s="30"/>
      <c r="BG160" s="231">
        <v>300.0</v>
      </c>
      <c r="BH160" s="30">
        <f t="shared" si="513"/>
        <v>0</v>
      </c>
      <c r="BI160" s="231">
        <v>0.0</v>
      </c>
      <c r="BJ160" s="30">
        <f t="shared" si="514"/>
        <v>0</v>
      </c>
      <c r="BL160" s="379">
        <v>81.0</v>
      </c>
      <c r="BM160" s="30">
        <f t="shared" si="497"/>
        <v>0</v>
      </c>
      <c r="BN160" s="379">
        <v>132.0</v>
      </c>
      <c r="BO160" s="30">
        <f t="shared" si="498"/>
        <v>0</v>
      </c>
      <c r="BQ160" s="231">
        <v>67.0</v>
      </c>
      <c r="BR160" s="30">
        <f t="shared" si="499"/>
        <v>0</v>
      </c>
      <c r="BS160" s="231">
        <v>124.0</v>
      </c>
      <c r="BT160" s="30">
        <f t="shared" si="500"/>
        <v>0</v>
      </c>
      <c r="BV160" s="231">
        <v>23.0</v>
      </c>
      <c r="BW160" s="30">
        <f t="shared" si="501"/>
        <v>0</v>
      </c>
      <c r="BX160" s="231">
        <v>126.0</v>
      </c>
      <c r="BY160" s="30">
        <f t="shared" si="502"/>
        <v>0</v>
      </c>
      <c r="CA160" s="231">
        <v>16.0</v>
      </c>
      <c r="CB160" s="380">
        <f t="shared" si="472"/>
        <v>0</v>
      </c>
      <c r="CC160" s="23">
        <v>125.0</v>
      </c>
      <c r="CD160" s="30">
        <f t="shared" si="26"/>
        <v>0</v>
      </c>
    </row>
    <row r="161">
      <c r="A161" s="381" t="s">
        <v>1107</v>
      </c>
      <c r="B161" s="381" t="s">
        <v>1108</v>
      </c>
      <c r="C161" s="382">
        <v>100.0</v>
      </c>
      <c r="D161" s="382">
        <v>192.0</v>
      </c>
      <c r="E161" s="383">
        <f>SUM(C161:D161)</f>
        <v>292</v>
      </c>
      <c r="F161" s="384">
        <v>2.734</v>
      </c>
      <c r="G161" s="383">
        <f>E161*F161</f>
        <v>798.328</v>
      </c>
      <c r="H161" s="376"/>
      <c r="I161" s="293">
        <v>312.0</v>
      </c>
      <c r="J161" s="378">
        <f>I161*F161</f>
        <v>853.008</v>
      </c>
      <c r="K161" s="385">
        <v>162.0</v>
      </c>
      <c r="L161" s="378">
        <f>K161*F161</f>
        <v>442.908</v>
      </c>
      <c r="M161" s="377"/>
      <c r="N161" s="231">
        <v>296.0</v>
      </c>
      <c r="O161" s="378">
        <f>N161*F161</f>
        <v>809.264</v>
      </c>
      <c r="P161" s="231">
        <v>178.0</v>
      </c>
      <c r="Q161" s="378">
        <f>SUM(P161*F161)</f>
        <v>486.652</v>
      </c>
      <c r="R161" s="377"/>
      <c r="S161" s="231">
        <v>356.0</v>
      </c>
      <c r="T161" s="378">
        <f>S161*F161</f>
        <v>973.304</v>
      </c>
      <c r="U161" s="231">
        <v>302.0</v>
      </c>
      <c r="V161" s="378">
        <f>U161*F161</f>
        <v>825.668</v>
      </c>
      <c r="W161" s="377"/>
      <c r="X161" s="231">
        <v>491.0</v>
      </c>
      <c r="Y161" s="378">
        <f>X161*F161</f>
        <v>1342.394</v>
      </c>
      <c r="Z161" s="231">
        <v>374.0</v>
      </c>
      <c r="AA161" s="30">
        <f>Z161*F161</f>
        <v>1022.516</v>
      </c>
      <c r="AC161" s="231">
        <v>398.0</v>
      </c>
      <c r="AD161" s="30">
        <f>AC161*F161</f>
        <v>1088.132</v>
      </c>
      <c r="AE161" s="231">
        <v>318.0</v>
      </c>
      <c r="AF161" s="30">
        <f>AE161*F161</f>
        <v>869.412</v>
      </c>
      <c r="AH161" s="231">
        <v>326.0</v>
      </c>
      <c r="AI161" s="30">
        <f>AH161*F161</f>
        <v>891.284</v>
      </c>
      <c r="AJ161" s="231">
        <v>249.0</v>
      </c>
      <c r="AK161" s="30">
        <f>AJ161*F161</f>
        <v>680.766</v>
      </c>
      <c r="AL161" s="30"/>
      <c r="AM161" s="23">
        <v>317.0</v>
      </c>
      <c r="AN161" s="30">
        <f>AM161*F161</f>
        <v>866.678</v>
      </c>
      <c r="AO161" s="23">
        <v>239.0</v>
      </c>
      <c r="AP161" s="30">
        <f>AO161*F161</f>
        <v>653.426</v>
      </c>
      <c r="AR161" s="231">
        <v>297.0</v>
      </c>
      <c r="AS161" s="30">
        <f>AR161*F161</f>
        <v>811.998</v>
      </c>
      <c r="AT161" s="231">
        <v>225.0</v>
      </c>
      <c r="AU161" s="30">
        <f>AT161*F161</f>
        <v>615.15</v>
      </c>
      <c r="AW161" s="231">
        <v>282.0</v>
      </c>
      <c r="AX161" s="30">
        <f>AW161*F161</f>
        <v>770.988</v>
      </c>
      <c r="AY161" s="231">
        <v>217.0</v>
      </c>
      <c r="AZ161" s="30">
        <f>AY161*F161</f>
        <v>593.278</v>
      </c>
      <c r="BB161" s="231">
        <v>262.0</v>
      </c>
      <c r="BC161" s="24">
        <f>BB161*F161</f>
        <v>716.308</v>
      </c>
      <c r="BD161" s="231">
        <v>209.0</v>
      </c>
      <c r="BE161" s="30">
        <f>BD161*F161</f>
        <v>571.406</v>
      </c>
      <c r="BG161" s="231">
        <v>249.0</v>
      </c>
      <c r="BH161" s="30">
        <f t="shared" si="513"/>
        <v>680.766</v>
      </c>
      <c r="BI161" s="231">
        <v>201.0</v>
      </c>
      <c r="BJ161" s="30">
        <f t="shared" si="514"/>
        <v>549.534</v>
      </c>
      <c r="BL161" s="379">
        <v>217.0</v>
      </c>
      <c r="BM161" s="30">
        <f t="shared" si="497"/>
        <v>593.278</v>
      </c>
      <c r="BN161" s="379">
        <v>186.0</v>
      </c>
      <c r="BO161" s="30">
        <f t="shared" si="498"/>
        <v>508.524</v>
      </c>
      <c r="BQ161" s="231">
        <v>203.0</v>
      </c>
      <c r="BR161" s="30">
        <f t="shared" si="499"/>
        <v>555.002</v>
      </c>
      <c r="BS161" s="231">
        <v>148.0</v>
      </c>
      <c r="BT161" s="30">
        <f t="shared" si="500"/>
        <v>404.632</v>
      </c>
      <c r="BV161" s="231">
        <v>192.0</v>
      </c>
      <c r="BW161" s="30">
        <f t="shared" si="501"/>
        <v>524.928</v>
      </c>
      <c r="BX161" s="231">
        <v>131.0</v>
      </c>
      <c r="BY161" s="30">
        <f t="shared" si="502"/>
        <v>358.154</v>
      </c>
      <c r="CA161" s="231">
        <v>172.0</v>
      </c>
      <c r="CB161" s="380">
        <f t="shared" si="472"/>
        <v>470.248</v>
      </c>
      <c r="CC161" s="23">
        <v>125.0</v>
      </c>
      <c r="CD161" s="30">
        <f t="shared" si="26"/>
        <v>341.75</v>
      </c>
    </row>
    <row r="162">
      <c r="A162" s="373" t="s">
        <v>1107</v>
      </c>
      <c r="B162" s="373" t="s">
        <v>1070</v>
      </c>
      <c r="C162" s="374"/>
      <c r="D162" s="374"/>
      <c r="E162" s="375"/>
      <c r="F162" s="375">
        <v>5.0</v>
      </c>
      <c r="G162" s="375"/>
      <c r="H162" s="376"/>
      <c r="I162" s="293"/>
      <c r="J162" s="378"/>
      <c r="K162" s="385"/>
      <c r="L162" s="378"/>
      <c r="M162" s="377"/>
      <c r="N162" s="231"/>
      <c r="O162" s="378"/>
      <c r="P162" s="231"/>
      <c r="Q162" s="378"/>
      <c r="R162" s="377"/>
      <c r="S162" s="231"/>
      <c r="T162" s="378"/>
      <c r="U162" s="231"/>
      <c r="V162" s="378"/>
      <c r="W162" s="377"/>
      <c r="X162" s="231"/>
      <c r="Y162" s="378"/>
      <c r="Z162" s="231"/>
      <c r="AA162" s="30"/>
      <c r="AC162" s="231"/>
      <c r="AD162" s="30"/>
      <c r="AE162" s="231"/>
      <c r="AF162" s="30"/>
      <c r="AH162" s="231"/>
      <c r="AI162" s="30"/>
      <c r="AJ162" s="231"/>
      <c r="AK162" s="30"/>
      <c r="AL162" s="30"/>
      <c r="AM162" s="23"/>
      <c r="AN162" s="30"/>
      <c r="AO162" s="23"/>
      <c r="AP162" s="30"/>
      <c r="AR162" s="231"/>
      <c r="AS162" s="30"/>
      <c r="AT162" s="231"/>
      <c r="AU162" s="30"/>
      <c r="AW162" s="231"/>
      <c r="AX162" s="30"/>
      <c r="AY162" s="231"/>
      <c r="AZ162" s="30"/>
      <c r="BB162" s="231"/>
      <c r="BC162" s="24"/>
      <c r="BD162" s="231"/>
      <c r="BE162" s="30"/>
      <c r="BG162" s="231"/>
      <c r="BH162" s="30"/>
      <c r="BI162" s="231"/>
      <c r="BJ162" s="30"/>
      <c r="BL162" s="379"/>
      <c r="BM162" s="30"/>
      <c r="BN162" s="379"/>
      <c r="BO162" s="30"/>
      <c r="BQ162" s="231">
        <v>0.0</v>
      </c>
      <c r="BR162" s="30">
        <f t="shared" si="499"/>
        <v>0</v>
      </c>
      <c r="BS162" s="231">
        <v>52.0</v>
      </c>
      <c r="BT162" s="30">
        <f t="shared" si="500"/>
        <v>260</v>
      </c>
      <c r="BV162" s="231">
        <v>0.0</v>
      </c>
      <c r="BW162" s="30">
        <f t="shared" si="501"/>
        <v>0</v>
      </c>
      <c r="BX162" s="231">
        <v>25.0</v>
      </c>
      <c r="BY162" s="30">
        <f t="shared" si="502"/>
        <v>125</v>
      </c>
      <c r="CA162" s="231">
        <v>0.0</v>
      </c>
      <c r="CB162" s="380">
        <f t="shared" si="472"/>
        <v>0</v>
      </c>
      <c r="CC162" s="23">
        <v>23.0</v>
      </c>
      <c r="CD162" s="30">
        <f t="shared" si="26"/>
        <v>115</v>
      </c>
    </row>
    <row r="163">
      <c r="A163" s="381" t="s">
        <v>1109</v>
      </c>
      <c r="B163" s="381" t="s">
        <v>1110</v>
      </c>
      <c r="C163" s="382">
        <v>0.0</v>
      </c>
      <c r="D163" s="382">
        <v>0.0</v>
      </c>
      <c r="E163" s="384">
        <v>0.0</v>
      </c>
      <c r="F163" s="384">
        <v>3.91</v>
      </c>
      <c r="G163" s="384">
        <v>0.0</v>
      </c>
      <c r="H163" s="376"/>
      <c r="I163" s="293">
        <v>104.0</v>
      </c>
      <c r="J163" s="378">
        <f t="shared" ref="J163:J164" si="515">I163*F163</f>
        <v>406.64</v>
      </c>
      <c r="K163" s="385">
        <v>65.0</v>
      </c>
      <c r="L163" s="378">
        <f t="shared" ref="L163:L164" si="516">K163*F163</f>
        <v>254.15</v>
      </c>
      <c r="M163" s="377"/>
      <c r="N163" s="231">
        <v>101.0</v>
      </c>
      <c r="O163" s="378">
        <f t="shared" ref="O163:O164" si="517">N163*F163</f>
        <v>394.91</v>
      </c>
      <c r="P163" s="231">
        <v>0.0</v>
      </c>
      <c r="Q163" s="378">
        <f t="shared" ref="Q163:Q164" si="518">SUM(P163*F163)</f>
        <v>0</v>
      </c>
      <c r="R163" s="377"/>
      <c r="S163" s="231">
        <v>92.0</v>
      </c>
      <c r="T163" s="378">
        <f t="shared" ref="T163:T164" si="519">S163*F163</f>
        <v>359.72</v>
      </c>
      <c r="U163" s="231">
        <v>0.0</v>
      </c>
      <c r="V163" s="378">
        <f t="shared" ref="V163:V164" si="520">U163*F163</f>
        <v>0</v>
      </c>
      <c r="W163" s="377"/>
      <c r="X163" s="231">
        <v>87.0</v>
      </c>
      <c r="Y163" s="378">
        <f t="shared" ref="Y163:Y164" si="521">X163*F163</f>
        <v>340.17</v>
      </c>
      <c r="Z163" s="231">
        <v>0.0</v>
      </c>
      <c r="AA163" s="30">
        <f t="shared" ref="AA163:AA164" si="522">Z163*F163</f>
        <v>0</v>
      </c>
      <c r="AC163" s="231">
        <v>86.0</v>
      </c>
      <c r="AD163" s="30">
        <f t="shared" ref="AD163:AD164" si="523">AC163*F163</f>
        <v>336.26</v>
      </c>
      <c r="AE163" s="231">
        <v>0.0</v>
      </c>
      <c r="AF163" s="30">
        <f t="shared" ref="AF163:AF164" si="524">AE163*F163</f>
        <v>0</v>
      </c>
      <c r="AH163" s="231">
        <v>80.0</v>
      </c>
      <c r="AI163" s="30">
        <f t="shared" ref="AI163:AI164" si="525">AH163*F163</f>
        <v>312.8</v>
      </c>
      <c r="AJ163" s="231">
        <v>0.0</v>
      </c>
      <c r="AK163" s="30">
        <f t="shared" ref="AK163:AK164" si="526">AJ163*F163</f>
        <v>0</v>
      </c>
      <c r="AL163" s="30"/>
      <c r="AM163" s="23">
        <v>80.0</v>
      </c>
      <c r="AN163" s="30">
        <f t="shared" ref="AN163:AN164" si="527">AM163*F163</f>
        <v>312.8</v>
      </c>
      <c r="AO163" s="23">
        <v>0.0</v>
      </c>
      <c r="AP163" s="30">
        <f t="shared" ref="AP163:AP164" si="528">AO163*F163</f>
        <v>0</v>
      </c>
      <c r="AR163" s="231">
        <v>76.0</v>
      </c>
      <c r="AS163" s="30">
        <f t="shared" ref="AS163:AS164" si="529">AR163*F163</f>
        <v>297.16</v>
      </c>
      <c r="AT163" s="231">
        <v>0.0</v>
      </c>
      <c r="AU163" s="30">
        <f t="shared" ref="AU163:AU164" si="530">AT163*F163</f>
        <v>0</v>
      </c>
      <c r="AW163" s="231">
        <v>70.0</v>
      </c>
      <c r="AX163" s="30">
        <f t="shared" ref="AX163:AX164" si="531">AW163*F163</f>
        <v>273.7</v>
      </c>
      <c r="AY163" s="231">
        <v>0.0</v>
      </c>
      <c r="AZ163" s="30">
        <f t="shared" ref="AZ163:AZ164" si="532">AY163*F163</f>
        <v>0</v>
      </c>
      <c r="BB163" s="231">
        <v>66.0</v>
      </c>
      <c r="BC163" s="24">
        <f t="shared" ref="BC163:BC164" si="533">BB163*F163</f>
        <v>258.06</v>
      </c>
      <c r="BD163" s="231">
        <v>0.0</v>
      </c>
      <c r="BE163" s="30">
        <f t="shared" ref="BE163:BE164" si="534">BD163*F163</f>
        <v>0</v>
      </c>
      <c r="BG163" s="231">
        <v>64.0</v>
      </c>
      <c r="BH163" s="30">
        <f t="shared" ref="BH163:BH164" si="535">BG163*F163</f>
        <v>250.24</v>
      </c>
      <c r="BI163" s="231">
        <v>0.0</v>
      </c>
      <c r="BJ163" s="30">
        <f t="shared" ref="BJ163:BJ164" si="536">BI163*F163</f>
        <v>0</v>
      </c>
      <c r="BL163" s="379">
        <v>63.0</v>
      </c>
      <c r="BM163" s="30">
        <f t="shared" ref="BM163:BM164" si="537">BL163*F163</f>
        <v>246.33</v>
      </c>
      <c r="BN163" s="379">
        <v>60.0</v>
      </c>
      <c r="BO163" s="30">
        <f t="shared" ref="BO163:BO164" si="538">BN163*F163</f>
        <v>234.6</v>
      </c>
      <c r="BQ163" s="231">
        <v>61.0</v>
      </c>
      <c r="BR163" s="30">
        <f t="shared" si="499"/>
        <v>238.51</v>
      </c>
      <c r="BS163" s="231">
        <v>59.0</v>
      </c>
      <c r="BT163" s="30">
        <f t="shared" si="500"/>
        <v>230.69</v>
      </c>
      <c r="BV163" s="231">
        <v>45.0</v>
      </c>
      <c r="BW163" s="30">
        <f t="shared" si="501"/>
        <v>175.95</v>
      </c>
      <c r="BX163" s="231">
        <v>56.0</v>
      </c>
      <c r="BY163" s="30">
        <f t="shared" si="502"/>
        <v>218.96</v>
      </c>
      <c r="CA163" s="231">
        <v>38.0</v>
      </c>
      <c r="CB163" s="380">
        <f t="shared" si="472"/>
        <v>148.58</v>
      </c>
      <c r="CC163" s="23">
        <v>57.0</v>
      </c>
      <c r="CD163" s="30">
        <f t="shared" si="26"/>
        <v>222.87</v>
      </c>
    </row>
    <row r="164">
      <c r="A164" s="373" t="s">
        <v>1111</v>
      </c>
      <c r="B164" s="373" t="s">
        <v>1112</v>
      </c>
      <c r="C164" s="374">
        <v>62.0</v>
      </c>
      <c r="D164" s="374">
        <v>111.0</v>
      </c>
      <c r="E164" s="386">
        <f>SUM(C164:D164)</f>
        <v>173</v>
      </c>
      <c r="F164" s="375">
        <v>5.372</v>
      </c>
      <c r="G164" s="386">
        <f>E164*F164</f>
        <v>929.356</v>
      </c>
      <c r="H164" s="376"/>
      <c r="I164" s="293">
        <v>56.0</v>
      </c>
      <c r="J164" s="378">
        <f t="shared" si="515"/>
        <v>300.832</v>
      </c>
      <c r="K164" s="385">
        <v>113.0</v>
      </c>
      <c r="L164" s="378">
        <f t="shared" si="516"/>
        <v>607.036</v>
      </c>
      <c r="M164" s="377"/>
      <c r="N164" s="231">
        <v>56.0</v>
      </c>
      <c r="O164" s="378">
        <f t="shared" si="517"/>
        <v>300.832</v>
      </c>
      <c r="P164" s="231">
        <v>113.0</v>
      </c>
      <c r="Q164" s="378">
        <f t="shared" si="518"/>
        <v>607.036</v>
      </c>
      <c r="R164" s="377"/>
      <c r="S164" s="231">
        <v>54.0</v>
      </c>
      <c r="T164" s="378">
        <f t="shared" si="519"/>
        <v>290.088</v>
      </c>
      <c r="U164" s="231">
        <v>111.0</v>
      </c>
      <c r="V164" s="378">
        <f t="shared" si="520"/>
        <v>596.292</v>
      </c>
      <c r="W164" s="377"/>
      <c r="X164" s="231">
        <v>49.0</v>
      </c>
      <c r="Y164" s="378">
        <f t="shared" si="521"/>
        <v>263.228</v>
      </c>
      <c r="Z164" s="231">
        <v>116.0</v>
      </c>
      <c r="AA164" s="30">
        <f t="shared" si="522"/>
        <v>623.152</v>
      </c>
      <c r="AC164" s="231">
        <v>48.0</v>
      </c>
      <c r="AD164" s="30">
        <f t="shared" si="523"/>
        <v>257.856</v>
      </c>
      <c r="AE164" s="231">
        <v>116.0</v>
      </c>
      <c r="AF164" s="30">
        <f t="shared" si="524"/>
        <v>623.152</v>
      </c>
      <c r="AH164" s="231">
        <v>72.0</v>
      </c>
      <c r="AI164" s="30">
        <f t="shared" si="525"/>
        <v>386.784</v>
      </c>
      <c r="AJ164" s="231">
        <v>88.0</v>
      </c>
      <c r="AK164" s="30">
        <f t="shared" si="526"/>
        <v>472.736</v>
      </c>
      <c r="AL164" s="30"/>
      <c r="AM164" s="23">
        <v>71.0</v>
      </c>
      <c r="AN164" s="30">
        <f t="shared" si="527"/>
        <v>381.412</v>
      </c>
      <c r="AO164" s="23">
        <v>88.0</v>
      </c>
      <c r="AP164" s="30">
        <f t="shared" si="528"/>
        <v>472.736</v>
      </c>
      <c r="AR164" s="231">
        <v>70.0</v>
      </c>
      <c r="AS164" s="30">
        <f t="shared" si="529"/>
        <v>376.04</v>
      </c>
      <c r="AT164" s="231">
        <v>86.0</v>
      </c>
      <c r="AU164" s="30">
        <f t="shared" si="530"/>
        <v>461.992</v>
      </c>
      <c r="AW164" s="231">
        <v>70.0</v>
      </c>
      <c r="AX164" s="30">
        <f t="shared" si="531"/>
        <v>376.04</v>
      </c>
      <c r="AY164" s="231">
        <v>84.0</v>
      </c>
      <c r="AZ164" s="30">
        <f t="shared" si="532"/>
        <v>451.248</v>
      </c>
      <c r="BB164" s="231">
        <v>70.0</v>
      </c>
      <c r="BC164" s="24">
        <f t="shared" si="533"/>
        <v>376.04</v>
      </c>
      <c r="BD164" s="231">
        <v>83.0</v>
      </c>
      <c r="BE164" s="30">
        <f t="shared" si="534"/>
        <v>445.876</v>
      </c>
      <c r="BG164" s="231">
        <v>69.0</v>
      </c>
      <c r="BH164" s="30">
        <f t="shared" si="535"/>
        <v>370.668</v>
      </c>
      <c r="BI164" s="231">
        <v>81.0</v>
      </c>
      <c r="BJ164" s="30">
        <f t="shared" si="536"/>
        <v>435.132</v>
      </c>
      <c r="BL164" s="379">
        <v>69.0</v>
      </c>
      <c r="BM164" s="30">
        <f t="shared" si="537"/>
        <v>370.668</v>
      </c>
      <c r="BN164" s="379">
        <v>80.0</v>
      </c>
      <c r="BO164" s="30">
        <f t="shared" si="538"/>
        <v>429.76</v>
      </c>
      <c r="BQ164" s="231">
        <v>69.0</v>
      </c>
      <c r="BR164" s="30">
        <f t="shared" si="499"/>
        <v>370.668</v>
      </c>
      <c r="BS164" s="231">
        <v>80.0</v>
      </c>
      <c r="BT164" s="30">
        <f t="shared" si="500"/>
        <v>429.76</v>
      </c>
      <c r="BV164" s="231">
        <v>69.0</v>
      </c>
      <c r="BW164" s="30">
        <f t="shared" si="501"/>
        <v>370.668</v>
      </c>
      <c r="BX164" s="231">
        <v>76.0</v>
      </c>
      <c r="BY164" s="30">
        <f t="shared" si="502"/>
        <v>408.272</v>
      </c>
      <c r="CA164" s="231">
        <v>68.0</v>
      </c>
      <c r="CB164" s="380">
        <f t="shared" si="472"/>
        <v>365.296</v>
      </c>
      <c r="CC164" s="23">
        <v>75.0</v>
      </c>
      <c r="CD164" s="30">
        <f t="shared" si="26"/>
        <v>402.9</v>
      </c>
    </row>
    <row r="165">
      <c r="A165" s="394" t="s">
        <v>1113</v>
      </c>
      <c r="B165" s="394" t="s">
        <v>1113</v>
      </c>
      <c r="C165" s="382"/>
      <c r="D165" s="382"/>
      <c r="E165" s="383"/>
      <c r="F165" s="384"/>
      <c r="G165" s="383"/>
      <c r="H165" s="376"/>
      <c r="I165" s="293"/>
      <c r="J165" s="378"/>
      <c r="K165" s="385"/>
      <c r="L165" s="378"/>
      <c r="M165" s="377"/>
      <c r="N165" s="231"/>
      <c r="O165" s="378"/>
      <c r="P165" s="231"/>
      <c r="Q165" s="378"/>
      <c r="R165" s="377"/>
      <c r="S165" s="231"/>
      <c r="T165" s="378"/>
      <c r="U165" s="231"/>
      <c r="V165" s="378"/>
      <c r="W165" s="377"/>
      <c r="X165" s="231"/>
      <c r="Y165" s="378"/>
      <c r="Z165" s="231"/>
      <c r="AA165" s="30"/>
      <c r="AC165" s="231"/>
      <c r="AD165" s="30"/>
      <c r="AE165" s="231"/>
      <c r="AF165" s="30"/>
      <c r="AH165" s="231"/>
      <c r="AI165" s="30"/>
      <c r="AJ165" s="231"/>
      <c r="AK165" s="30"/>
      <c r="AL165" s="30"/>
      <c r="AM165" s="23"/>
      <c r="AN165" s="30"/>
      <c r="AO165" s="23"/>
      <c r="AP165" s="30"/>
      <c r="AR165" s="231"/>
      <c r="AS165" s="30"/>
      <c r="AT165" s="231"/>
      <c r="AU165" s="30"/>
      <c r="AW165" s="231"/>
      <c r="AX165" s="30"/>
      <c r="AY165" s="231"/>
      <c r="AZ165" s="30"/>
      <c r="BB165" s="231"/>
      <c r="BC165" s="24"/>
      <c r="BD165" s="231"/>
      <c r="BE165" s="30"/>
      <c r="BG165" s="231"/>
      <c r="BH165" s="30"/>
      <c r="BI165" s="231"/>
      <c r="BJ165" s="30"/>
      <c r="BL165" s="379"/>
      <c r="BM165" s="30"/>
      <c r="BN165" s="379"/>
      <c r="BO165" s="30"/>
      <c r="BQ165" s="231"/>
      <c r="BR165" s="30"/>
      <c r="BS165" s="231"/>
      <c r="BT165" s="30"/>
      <c r="BV165" s="231"/>
      <c r="BW165" s="30"/>
      <c r="BX165" s="231"/>
      <c r="BY165" s="30"/>
      <c r="CA165" s="23">
        <v>400.0</v>
      </c>
      <c r="CB165" s="380">
        <f t="shared" si="472"/>
        <v>0</v>
      </c>
      <c r="CC165" s="23">
        <v>0.0</v>
      </c>
      <c r="CD165" s="30">
        <f t="shared" si="26"/>
        <v>0</v>
      </c>
    </row>
    <row r="166">
      <c r="A166" s="373" t="s">
        <v>1114</v>
      </c>
      <c r="B166" s="373" t="s">
        <v>1115</v>
      </c>
      <c r="C166" s="374">
        <v>20.0</v>
      </c>
      <c r="D166" s="374">
        <v>71.0</v>
      </c>
      <c r="E166" s="386">
        <f t="shared" ref="E166:E167" si="539">SUM(C166:D166)</f>
        <v>91</v>
      </c>
      <c r="F166" s="375">
        <v>8.39</v>
      </c>
      <c r="G166" s="386">
        <f t="shared" ref="G166:G167" si="540">E166*F166</f>
        <v>763.49</v>
      </c>
      <c r="H166" s="376"/>
      <c r="I166" s="293">
        <v>0.0</v>
      </c>
      <c r="J166" s="378">
        <f t="shared" ref="J166:J167" si="541">I166*F166</f>
        <v>0</v>
      </c>
      <c r="K166" s="385">
        <v>73.0</v>
      </c>
      <c r="L166" s="378">
        <f t="shared" ref="L166:L167" si="542">K166*F166</f>
        <v>612.47</v>
      </c>
      <c r="M166" s="377"/>
      <c r="N166" s="231">
        <v>0.0</v>
      </c>
      <c r="O166" s="378">
        <f t="shared" ref="O166:O167" si="543">N166*F166</f>
        <v>0</v>
      </c>
      <c r="P166" s="231">
        <v>75.0</v>
      </c>
      <c r="Q166" s="378">
        <f t="shared" ref="Q166:Q167" si="544">SUM(P166*F166)</f>
        <v>629.25</v>
      </c>
      <c r="R166" s="377"/>
      <c r="S166" s="231">
        <v>0.0</v>
      </c>
      <c r="T166" s="378">
        <f t="shared" ref="T166:T167" si="545">S166*F166</f>
        <v>0</v>
      </c>
      <c r="U166" s="231">
        <v>74.0</v>
      </c>
      <c r="V166" s="378">
        <f t="shared" ref="V166:V167" si="546">U166*F166</f>
        <v>620.86</v>
      </c>
      <c r="W166" s="377"/>
      <c r="X166" s="231">
        <v>0.0</v>
      </c>
      <c r="Y166" s="378">
        <f t="shared" ref="Y166:Y167" si="547">X166*F166</f>
        <v>0</v>
      </c>
      <c r="Z166" s="231">
        <v>72.0</v>
      </c>
      <c r="AA166" s="30">
        <f t="shared" ref="AA166:AA167" si="548">Z166*F166</f>
        <v>604.08</v>
      </c>
      <c r="AC166" s="231">
        <v>0.0</v>
      </c>
      <c r="AD166" s="30">
        <f t="shared" ref="AD166:AD167" si="549">AC166*F166</f>
        <v>0</v>
      </c>
      <c r="AE166" s="231">
        <v>71.0</v>
      </c>
      <c r="AF166" s="30">
        <f t="shared" ref="AF166:AF167" si="550">AE166*F166</f>
        <v>595.69</v>
      </c>
      <c r="AH166" s="231">
        <v>0.0</v>
      </c>
      <c r="AI166" s="30">
        <f t="shared" ref="AI166:AI168" si="551">AH166*F166</f>
        <v>0</v>
      </c>
      <c r="AJ166" s="231">
        <v>68.0</v>
      </c>
      <c r="AK166" s="30">
        <f t="shared" ref="AK166:AK168" si="552">AJ166*F166</f>
        <v>570.52</v>
      </c>
      <c r="AL166" s="30"/>
      <c r="AM166" s="23">
        <v>0.0</v>
      </c>
      <c r="AN166" s="30">
        <f t="shared" ref="AN166:AN168" si="553">AM166*F166</f>
        <v>0</v>
      </c>
      <c r="AO166" s="23">
        <v>68.0</v>
      </c>
      <c r="AP166" s="30">
        <f t="shared" ref="AP166:AP168" si="554">AO166*F166</f>
        <v>570.52</v>
      </c>
      <c r="AR166" s="231">
        <v>17.0</v>
      </c>
      <c r="AS166" s="30">
        <f t="shared" ref="AS166:AS178" si="555">AR166*F166</f>
        <v>142.63</v>
      </c>
      <c r="AT166" s="231">
        <v>49.0</v>
      </c>
      <c r="AU166" s="30">
        <f t="shared" ref="AU166:AU178" si="556">AT166*F166</f>
        <v>411.11</v>
      </c>
      <c r="AW166" s="231">
        <v>17.0</v>
      </c>
      <c r="AX166" s="30">
        <f t="shared" ref="AX166:AX178" si="557">AW166*F166</f>
        <v>142.63</v>
      </c>
      <c r="AY166" s="231">
        <v>49.0</v>
      </c>
      <c r="AZ166" s="30">
        <f t="shared" ref="AZ166:AZ178" si="558">AY166*F166</f>
        <v>411.11</v>
      </c>
      <c r="BB166" s="231">
        <v>64.0</v>
      </c>
      <c r="BC166" s="24">
        <f t="shared" ref="BC166:BC178" si="559">BB166*F166</f>
        <v>536.96</v>
      </c>
      <c r="BD166" s="231">
        <v>51.0</v>
      </c>
      <c r="BE166" s="30">
        <f t="shared" ref="BE166:BE178" si="560">BD166*F166</f>
        <v>427.89</v>
      </c>
      <c r="BG166" s="231">
        <v>101.0</v>
      </c>
      <c r="BH166" s="30">
        <f t="shared" ref="BH166:BH179" si="561">BG166*F166</f>
        <v>847.39</v>
      </c>
      <c r="BI166" s="231">
        <v>11.0</v>
      </c>
      <c r="BJ166" s="30">
        <f t="shared" ref="BJ166:BJ179" si="562">BI166*F166</f>
        <v>92.29</v>
      </c>
      <c r="BL166" s="379">
        <v>94.0</v>
      </c>
      <c r="BM166" s="30">
        <f t="shared" ref="BM166:BM179" si="563">BL166*F166</f>
        <v>788.66</v>
      </c>
      <c r="BN166" s="379">
        <v>10.0</v>
      </c>
      <c r="BO166" s="30">
        <f t="shared" ref="BO166:BO179" si="564">BN166*F166</f>
        <v>83.9</v>
      </c>
      <c r="BQ166" s="231">
        <v>94.0</v>
      </c>
      <c r="BR166" s="30">
        <f t="shared" ref="BR166:BR179" si="565">BQ166*F166</f>
        <v>788.66</v>
      </c>
      <c r="BS166" s="231">
        <v>8.0</v>
      </c>
      <c r="BT166" s="30">
        <f t="shared" ref="BT166:BT179" si="566">BS166*F166</f>
        <v>67.12</v>
      </c>
      <c r="BV166" s="231">
        <v>89.0</v>
      </c>
      <c r="BW166" s="30">
        <f t="shared" ref="BW166:BW205" si="567">BV166*F166</f>
        <v>746.71</v>
      </c>
      <c r="BX166" s="231">
        <v>11.0</v>
      </c>
      <c r="BY166" s="30">
        <f t="shared" ref="BY166:BY205" si="568">BX166*F166</f>
        <v>92.29</v>
      </c>
      <c r="CA166" s="231">
        <v>88.0</v>
      </c>
      <c r="CB166" s="380">
        <f t="shared" si="472"/>
        <v>738.32</v>
      </c>
      <c r="CC166" s="23">
        <v>12.0</v>
      </c>
      <c r="CD166" s="30">
        <f t="shared" si="26"/>
        <v>100.68</v>
      </c>
    </row>
    <row r="167">
      <c r="A167" s="381" t="s">
        <v>1116</v>
      </c>
      <c r="B167" s="381" t="s">
        <v>1117</v>
      </c>
      <c r="C167" s="382">
        <v>86.0</v>
      </c>
      <c r="D167" s="382">
        <v>46.0</v>
      </c>
      <c r="E167" s="383">
        <f t="shared" si="539"/>
        <v>132</v>
      </c>
      <c r="F167" s="384">
        <v>3.31</v>
      </c>
      <c r="G167" s="383">
        <f t="shared" si="540"/>
        <v>436.92</v>
      </c>
      <c r="H167" s="376"/>
      <c r="I167" s="293">
        <v>80.0</v>
      </c>
      <c r="J167" s="378">
        <f t="shared" si="541"/>
        <v>264.8</v>
      </c>
      <c r="K167" s="385">
        <v>35.0</v>
      </c>
      <c r="L167" s="378">
        <f t="shared" si="542"/>
        <v>115.85</v>
      </c>
      <c r="M167" s="377"/>
      <c r="N167" s="231">
        <v>78.0</v>
      </c>
      <c r="O167" s="378">
        <f t="shared" si="543"/>
        <v>258.18</v>
      </c>
      <c r="P167" s="231">
        <v>38.0</v>
      </c>
      <c r="Q167" s="378">
        <f t="shared" si="544"/>
        <v>125.78</v>
      </c>
      <c r="R167" s="377"/>
      <c r="S167" s="231">
        <v>76.0</v>
      </c>
      <c r="T167" s="378">
        <f t="shared" si="545"/>
        <v>251.56</v>
      </c>
      <c r="U167" s="231">
        <v>35.0</v>
      </c>
      <c r="V167" s="378">
        <f t="shared" si="546"/>
        <v>115.85</v>
      </c>
      <c r="W167" s="377"/>
      <c r="X167" s="231">
        <v>75.0</v>
      </c>
      <c r="Y167" s="378">
        <f t="shared" si="547"/>
        <v>248.25</v>
      </c>
      <c r="Z167" s="231">
        <v>35.0</v>
      </c>
      <c r="AA167" s="30">
        <f t="shared" si="548"/>
        <v>115.85</v>
      </c>
      <c r="AC167" s="231">
        <v>73.0</v>
      </c>
      <c r="AD167" s="30">
        <f t="shared" si="549"/>
        <v>241.63</v>
      </c>
      <c r="AE167" s="231">
        <v>35.0</v>
      </c>
      <c r="AF167" s="30">
        <f t="shared" si="550"/>
        <v>115.85</v>
      </c>
      <c r="AH167" s="231">
        <v>79.0</v>
      </c>
      <c r="AI167" s="30">
        <f t="shared" si="551"/>
        <v>261.49</v>
      </c>
      <c r="AJ167" s="231">
        <v>26.0</v>
      </c>
      <c r="AK167" s="30">
        <f t="shared" si="552"/>
        <v>86.06</v>
      </c>
      <c r="AL167" s="30"/>
      <c r="AM167" s="23">
        <v>78.0</v>
      </c>
      <c r="AN167" s="30">
        <f t="shared" si="553"/>
        <v>258.18</v>
      </c>
      <c r="AO167" s="23">
        <v>25.0</v>
      </c>
      <c r="AP167" s="30">
        <f t="shared" si="554"/>
        <v>82.75</v>
      </c>
      <c r="AR167" s="231">
        <v>73.0</v>
      </c>
      <c r="AS167" s="30">
        <f t="shared" si="555"/>
        <v>241.63</v>
      </c>
      <c r="AT167" s="231">
        <v>26.0</v>
      </c>
      <c r="AU167" s="30">
        <f t="shared" si="556"/>
        <v>86.06</v>
      </c>
      <c r="AW167" s="231">
        <v>70.0</v>
      </c>
      <c r="AX167" s="30">
        <f t="shared" si="557"/>
        <v>231.7</v>
      </c>
      <c r="AY167" s="231">
        <v>27.0</v>
      </c>
      <c r="AZ167" s="30">
        <f t="shared" si="558"/>
        <v>89.37</v>
      </c>
      <c r="BB167" s="231">
        <v>68.0</v>
      </c>
      <c r="BC167" s="24">
        <f t="shared" si="559"/>
        <v>225.08</v>
      </c>
      <c r="BD167" s="231">
        <v>28.0</v>
      </c>
      <c r="BE167" s="30">
        <f t="shared" si="560"/>
        <v>92.68</v>
      </c>
      <c r="BG167" s="231">
        <v>67.0</v>
      </c>
      <c r="BH167" s="30">
        <f t="shared" si="561"/>
        <v>221.77</v>
      </c>
      <c r="BI167" s="231">
        <v>28.0</v>
      </c>
      <c r="BJ167" s="30">
        <f t="shared" si="562"/>
        <v>92.68</v>
      </c>
      <c r="BL167" s="379">
        <v>66.0</v>
      </c>
      <c r="BM167" s="30">
        <f t="shared" si="563"/>
        <v>218.46</v>
      </c>
      <c r="BN167" s="379">
        <v>25.0</v>
      </c>
      <c r="BO167" s="30">
        <f t="shared" si="564"/>
        <v>82.75</v>
      </c>
      <c r="BQ167" s="231">
        <v>66.0</v>
      </c>
      <c r="BR167" s="30">
        <f t="shared" si="565"/>
        <v>218.46</v>
      </c>
      <c r="BS167" s="231">
        <v>23.0</v>
      </c>
      <c r="BT167" s="30">
        <f t="shared" si="566"/>
        <v>76.13</v>
      </c>
      <c r="BV167" s="231">
        <v>54.0</v>
      </c>
      <c r="BW167" s="30">
        <f t="shared" si="567"/>
        <v>178.74</v>
      </c>
      <c r="BX167" s="231">
        <v>29.0</v>
      </c>
      <c r="BY167" s="30">
        <f t="shared" si="568"/>
        <v>95.99</v>
      </c>
      <c r="CA167" s="231">
        <v>50.0</v>
      </c>
      <c r="CB167" s="380">
        <f t="shared" si="472"/>
        <v>165.5</v>
      </c>
      <c r="CC167" s="23">
        <v>30.0</v>
      </c>
      <c r="CD167" s="30">
        <f t="shared" si="26"/>
        <v>99.3</v>
      </c>
    </row>
    <row r="168">
      <c r="A168" s="373" t="s">
        <v>1118</v>
      </c>
      <c r="B168" s="404" t="s">
        <v>1119</v>
      </c>
      <c r="C168" s="374">
        <v>0.0</v>
      </c>
      <c r="D168" s="374"/>
      <c r="E168" s="375"/>
      <c r="F168" s="375">
        <v>2.25</v>
      </c>
      <c r="G168" s="375"/>
      <c r="H168" s="376"/>
      <c r="I168" s="293"/>
      <c r="J168" s="399"/>
      <c r="K168" s="385"/>
      <c r="L168" s="399"/>
      <c r="M168" s="377"/>
      <c r="N168" s="231"/>
      <c r="O168" s="378"/>
      <c r="P168" s="231"/>
      <c r="Q168" s="378"/>
      <c r="R168" s="377"/>
      <c r="S168" s="231"/>
      <c r="T168" s="378"/>
      <c r="U168" s="231"/>
      <c r="V168" s="378"/>
      <c r="W168" s="377"/>
      <c r="X168" s="231"/>
      <c r="Y168" s="378"/>
      <c r="Z168" s="231"/>
      <c r="AA168" s="30"/>
      <c r="AC168" s="231"/>
      <c r="AD168" s="30"/>
      <c r="AE168" s="231"/>
      <c r="AF168" s="30"/>
      <c r="AH168" s="231">
        <v>300.0</v>
      </c>
      <c r="AI168" s="30">
        <f t="shared" si="551"/>
        <v>675</v>
      </c>
      <c r="AJ168" s="231">
        <v>0.0</v>
      </c>
      <c r="AK168" s="30">
        <f t="shared" si="552"/>
        <v>0</v>
      </c>
      <c r="AL168" s="30"/>
      <c r="AM168" s="23">
        <v>127.0</v>
      </c>
      <c r="AN168" s="30">
        <f t="shared" si="553"/>
        <v>285.75</v>
      </c>
      <c r="AO168" s="23">
        <v>80.0</v>
      </c>
      <c r="AP168" s="30">
        <f t="shared" si="554"/>
        <v>180</v>
      </c>
      <c r="AR168" s="231">
        <v>0.0</v>
      </c>
      <c r="AS168" s="30">
        <f t="shared" si="555"/>
        <v>0</v>
      </c>
      <c r="AT168" s="231">
        <v>57.0</v>
      </c>
      <c r="AU168" s="30">
        <f t="shared" si="556"/>
        <v>128.25</v>
      </c>
      <c r="AW168" s="231">
        <v>0.0</v>
      </c>
      <c r="AX168" s="30">
        <f t="shared" si="557"/>
        <v>0</v>
      </c>
      <c r="AY168" s="231">
        <v>52.0</v>
      </c>
      <c r="AZ168" s="30">
        <f t="shared" si="558"/>
        <v>117</v>
      </c>
      <c r="BB168" s="231">
        <v>79.0</v>
      </c>
      <c r="BC168" s="24">
        <f t="shared" si="559"/>
        <v>177.75</v>
      </c>
      <c r="BD168" s="231">
        <v>52.0</v>
      </c>
      <c r="BE168" s="30">
        <f t="shared" si="560"/>
        <v>117</v>
      </c>
      <c r="BG168" s="231">
        <v>0.0</v>
      </c>
      <c r="BH168" s="30">
        <f t="shared" si="561"/>
        <v>0</v>
      </c>
      <c r="BI168" s="231">
        <v>23.0</v>
      </c>
      <c r="BJ168" s="30">
        <f t="shared" si="562"/>
        <v>51.75</v>
      </c>
      <c r="BL168" s="379">
        <v>12.0</v>
      </c>
      <c r="BM168" s="30">
        <f t="shared" si="563"/>
        <v>27</v>
      </c>
      <c r="BN168" s="379">
        <v>20.0</v>
      </c>
      <c r="BO168" s="30">
        <f t="shared" si="564"/>
        <v>45</v>
      </c>
      <c r="BQ168" s="231">
        <v>0.0</v>
      </c>
      <c r="BR168" s="30">
        <f t="shared" si="565"/>
        <v>0</v>
      </c>
      <c r="BS168" s="231">
        <v>19.0</v>
      </c>
      <c r="BT168" s="30">
        <f t="shared" si="566"/>
        <v>42.75</v>
      </c>
      <c r="BV168" s="231">
        <v>99.0</v>
      </c>
      <c r="BW168" s="30">
        <f t="shared" si="567"/>
        <v>222.75</v>
      </c>
      <c r="BX168" s="231">
        <v>16.0</v>
      </c>
      <c r="BY168" s="30">
        <f t="shared" si="568"/>
        <v>36</v>
      </c>
      <c r="CA168" s="231">
        <v>98.0</v>
      </c>
      <c r="CB168" s="380">
        <f t="shared" si="472"/>
        <v>220.5</v>
      </c>
      <c r="CC168" s="23">
        <v>16.0</v>
      </c>
      <c r="CD168" s="30">
        <f t="shared" si="26"/>
        <v>36</v>
      </c>
    </row>
    <row r="169">
      <c r="A169" s="381" t="s">
        <v>1118</v>
      </c>
      <c r="B169" s="405" t="s">
        <v>1120</v>
      </c>
      <c r="C169" s="382"/>
      <c r="D169" s="382"/>
      <c r="E169" s="384"/>
      <c r="F169" s="384">
        <v>3.52</v>
      </c>
      <c r="G169" s="384"/>
      <c r="H169" s="376"/>
      <c r="I169" s="293"/>
      <c r="J169" s="399"/>
      <c r="K169" s="385"/>
      <c r="L169" s="399"/>
      <c r="M169" s="377"/>
      <c r="N169" s="231"/>
      <c r="O169" s="378"/>
      <c r="P169" s="231"/>
      <c r="Q169" s="378"/>
      <c r="R169" s="377"/>
      <c r="S169" s="231"/>
      <c r="T169" s="378"/>
      <c r="U169" s="231"/>
      <c r="V169" s="378"/>
      <c r="W169" s="377"/>
      <c r="X169" s="231"/>
      <c r="Y169" s="378"/>
      <c r="Z169" s="231"/>
      <c r="AA169" s="30"/>
      <c r="AC169" s="231"/>
      <c r="AD169" s="30"/>
      <c r="AE169" s="231"/>
      <c r="AF169" s="30"/>
      <c r="AH169" s="231"/>
      <c r="AI169" s="30"/>
      <c r="AJ169" s="231"/>
      <c r="AK169" s="30"/>
      <c r="AL169" s="30"/>
      <c r="AM169" s="23"/>
      <c r="AN169" s="30"/>
      <c r="AO169" s="23"/>
      <c r="AP169" s="30"/>
      <c r="AR169" s="231">
        <v>0.0</v>
      </c>
      <c r="AS169" s="30">
        <f t="shared" si="555"/>
        <v>0</v>
      </c>
      <c r="AT169" s="231">
        <v>44.0</v>
      </c>
      <c r="AU169" s="30">
        <f t="shared" si="556"/>
        <v>154.88</v>
      </c>
      <c r="AW169" s="231">
        <v>0.0</v>
      </c>
      <c r="AX169" s="30">
        <f t="shared" si="557"/>
        <v>0</v>
      </c>
      <c r="AY169" s="231">
        <v>33.0</v>
      </c>
      <c r="AZ169" s="30">
        <f t="shared" si="558"/>
        <v>116.16</v>
      </c>
      <c r="BB169" s="231">
        <v>0.0</v>
      </c>
      <c r="BC169" s="24">
        <f t="shared" si="559"/>
        <v>0</v>
      </c>
      <c r="BD169" s="231">
        <v>29.0</v>
      </c>
      <c r="BE169" s="30">
        <f t="shared" si="560"/>
        <v>102.08</v>
      </c>
      <c r="BG169" s="231">
        <v>56.0</v>
      </c>
      <c r="BH169" s="30">
        <f t="shared" si="561"/>
        <v>197.12</v>
      </c>
      <c r="BI169" s="231">
        <v>49.0</v>
      </c>
      <c r="BJ169" s="30">
        <f t="shared" si="562"/>
        <v>172.48</v>
      </c>
      <c r="BL169" s="379">
        <v>54.0</v>
      </c>
      <c r="BM169" s="30">
        <f t="shared" si="563"/>
        <v>190.08</v>
      </c>
      <c r="BN169" s="379">
        <v>47.0</v>
      </c>
      <c r="BO169" s="30">
        <f t="shared" si="564"/>
        <v>165.44</v>
      </c>
      <c r="BQ169" s="231">
        <v>60.0</v>
      </c>
      <c r="BR169" s="30">
        <f t="shared" si="565"/>
        <v>211.2</v>
      </c>
      <c r="BS169" s="231">
        <v>47.0</v>
      </c>
      <c r="BT169" s="30">
        <f t="shared" si="566"/>
        <v>165.44</v>
      </c>
      <c r="BV169" s="231">
        <v>52.0</v>
      </c>
      <c r="BW169" s="30">
        <f t="shared" si="567"/>
        <v>183.04</v>
      </c>
      <c r="BX169" s="231">
        <v>47.0</v>
      </c>
      <c r="BY169" s="30">
        <f t="shared" si="568"/>
        <v>165.44</v>
      </c>
      <c r="CA169" s="231">
        <v>61.0</v>
      </c>
      <c r="CB169" s="380">
        <f t="shared" si="472"/>
        <v>214.72</v>
      </c>
      <c r="CC169" s="23">
        <v>47.0</v>
      </c>
      <c r="CD169" s="30">
        <f t="shared" si="26"/>
        <v>165.44</v>
      </c>
    </row>
    <row r="170">
      <c r="A170" s="373" t="s">
        <v>1118</v>
      </c>
      <c r="B170" s="404" t="s">
        <v>1121</v>
      </c>
      <c r="C170" s="374">
        <v>0.0</v>
      </c>
      <c r="D170" s="374"/>
      <c r="E170" s="375"/>
      <c r="F170" s="375">
        <v>2.91</v>
      </c>
      <c r="G170" s="375"/>
      <c r="H170" s="376"/>
      <c r="I170" s="293"/>
      <c r="J170" s="399"/>
      <c r="K170" s="385"/>
      <c r="L170" s="399"/>
      <c r="M170" s="377"/>
      <c r="N170" s="231"/>
      <c r="O170" s="378"/>
      <c r="P170" s="231"/>
      <c r="Q170" s="378"/>
      <c r="R170" s="377"/>
      <c r="S170" s="231"/>
      <c r="T170" s="378"/>
      <c r="U170" s="231"/>
      <c r="V170" s="378"/>
      <c r="W170" s="377"/>
      <c r="X170" s="231"/>
      <c r="Y170" s="378"/>
      <c r="Z170" s="231"/>
      <c r="AA170" s="30"/>
      <c r="AC170" s="231"/>
      <c r="AD170" s="30"/>
      <c r="AE170" s="231"/>
      <c r="AF170" s="30"/>
      <c r="AH170" s="231">
        <v>86.0</v>
      </c>
      <c r="AI170" s="30">
        <f t="shared" ref="AI170:AI178" si="569">AH170*F170</f>
        <v>250.26</v>
      </c>
      <c r="AJ170" s="231">
        <v>0.0</v>
      </c>
      <c r="AK170" s="30">
        <f t="shared" ref="AK170:AK178" si="570">AJ170*F170</f>
        <v>0</v>
      </c>
      <c r="AL170" s="30"/>
      <c r="AM170" s="23">
        <v>85.0</v>
      </c>
      <c r="AN170" s="30">
        <f t="shared" ref="AN170:AN178" si="571">AM170*F170</f>
        <v>247.35</v>
      </c>
      <c r="AO170" s="23">
        <v>0.0</v>
      </c>
      <c r="AP170" s="30">
        <f t="shared" ref="AP170:AP178" si="572">AO170*F170</f>
        <v>0</v>
      </c>
      <c r="AR170" s="231">
        <v>85.0</v>
      </c>
      <c r="AS170" s="30">
        <f t="shared" si="555"/>
        <v>247.35</v>
      </c>
      <c r="AT170" s="231">
        <v>0.0</v>
      </c>
      <c r="AU170" s="30">
        <f t="shared" si="556"/>
        <v>0</v>
      </c>
      <c r="AW170" s="231">
        <v>85.0</v>
      </c>
      <c r="AX170" s="30">
        <f t="shared" si="557"/>
        <v>247.35</v>
      </c>
      <c r="AY170" s="231">
        <v>0.0</v>
      </c>
      <c r="AZ170" s="30">
        <f t="shared" si="558"/>
        <v>0</v>
      </c>
      <c r="BB170" s="231">
        <v>85.0</v>
      </c>
      <c r="BC170" s="24">
        <f t="shared" si="559"/>
        <v>247.35</v>
      </c>
      <c r="BD170" s="231">
        <v>0.0</v>
      </c>
      <c r="BE170" s="30">
        <f t="shared" si="560"/>
        <v>0</v>
      </c>
      <c r="BG170" s="231">
        <v>34.0</v>
      </c>
      <c r="BH170" s="30">
        <f t="shared" si="561"/>
        <v>98.94</v>
      </c>
      <c r="BI170" s="231">
        <v>50.0</v>
      </c>
      <c r="BJ170" s="30">
        <f t="shared" si="562"/>
        <v>145.5</v>
      </c>
      <c r="BL170" s="379">
        <v>32.0</v>
      </c>
      <c r="BM170" s="30">
        <f t="shared" si="563"/>
        <v>93.12</v>
      </c>
      <c r="BN170" s="379">
        <v>50.0</v>
      </c>
      <c r="BO170" s="30">
        <f t="shared" si="564"/>
        <v>145.5</v>
      </c>
      <c r="BQ170" s="231">
        <v>32.0</v>
      </c>
      <c r="BR170" s="30">
        <f t="shared" si="565"/>
        <v>93.12</v>
      </c>
      <c r="BS170" s="231">
        <v>50.0</v>
      </c>
      <c r="BT170" s="30">
        <f t="shared" si="566"/>
        <v>145.5</v>
      </c>
      <c r="BV170" s="231">
        <v>32.0</v>
      </c>
      <c r="BW170" s="30">
        <f t="shared" si="567"/>
        <v>93.12</v>
      </c>
      <c r="BX170" s="231">
        <v>50.0</v>
      </c>
      <c r="BY170" s="30">
        <f t="shared" si="568"/>
        <v>145.5</v>
      </c>
      <c r="CA170" s="231">
        <v>32.0</v>
      </c>
      <c r="CB170" s="380">
        <f t="shared" si="472"/>
        <v>93.12</v>
      </c>
      <c r="CC170" s="23">
        <v>50.0</v>
      </c>
      <c r="CD170" s="30">
        <f t="shared" si="26"/>
        <v>145.5</v>
      </c>
    </row>
    <row r="171">
      <c r="A171" s="381" t="s">
        <v>1122</v>
      </c>
      <c r="B171" s="381" t="s">
        <v>1123</v>
      </c>
      <c r="C171" s="382">
        <v>0.0</v>
      </c>
      <c r="D171" s="382">
        <v>80.0</v>
      </c>
      <c r="E171" s="383">
        <f t="shared" ref="E171:E173" si="573">SUM(C171:D171)</f>
        <v>80</v>
      </c>
      <c r="F171" s="384">
        <v>6.32</v>
      </c>
      <c r="G171" s="383">
        <f t="shared" ref="G171:G173" si="574">E171*F171</f>
        <v>505.6</v>
      </c>
      <c r="H171" s="376"/>
      <c r="I171" s="293">
        <v>1.0</v>
      </c>
      <c r="J171" s="378">
        <f t="shared" ref="J171:J173" si="575">I171*F171</f>
        <v>6.32</v>
      </c>
      <c r="K171" s="385">
        <v>32.0</v>
      </c>
      <c r="L171" s="378">
        <f t="shared" ref="L171:L173" si="576">K171*F171</f>
        <v>202.24</v>
      </c>
      <c r="M171" s="377"/>
      <c r="N171" s="231">
        <v>1.0</v>
      </c>
      <c r="O171" s="378">
        <f t="shared" ref="O171:O173" si="577">N171*F171</f>
        <v>6.32</v>
      </c>
      <c r="P171" s="231">
        <v>40.0</v>
      </c>
      <c r="Q171" s="378">
        <f t="shared" ref="Q171:Q173" si="578">SUM(P171*F171)</f>
        <v>252.8</v>
      </c>
      <c r="R171" s="377"/>
      <c r="S171" s="231">
        <v>195.0</v>
      </c>
      <c r="T171" s="378">
        <f t="shared" ref="T171:T173" si="579">S171*F171</f>
        <v>1232.4</v>
      </c>
      <c r="U171" s="231">
        <v>35.0</v>
      </c>
      <c r="V171" s="378">
        <f t="shared" ref="V171:V173" si="580">U171*F171</f>
        <v>221.2</v>
      </c>
      <c r="W171" s="377"/>
      <c r="X171" s="231">
        <v>182.0</v>
      </c>
      <c r="Y171" s="378">
        <f t="shared" ref="Y171:Y173" si="581">X171*F171</f>
        <v>1150.24</v>
      </c>
      <c r="Z171" s="231">
        <v>33.0</v>
      </c>
      <c r="AA171" s="30">
        <f t="shared" ref="AA171:AA173" si="582">Z171*F171</f>
        <v>208.56</v>
      </c>
      <c r="AC171" s="231">
        <v>175.0</v>
      </c>
      <c r="AD171" s="30">
        <f t="shared" ref="AD171:AD173" si="583">AC171*F171</f>
        <v>1106</v>
      </c>
      <c r="AE171" s="231">
        <v>33.0</v>
      </c>
      <c r="AF171" s="30">
        <f t="shared" ref="AF171:AF173" si="584">AE171*F171</f>
        <v>208.56</v>
      </c>
      <c r="AH171" s="231">
        <v>159.0</v>
      </c>
      <c r="AI171" s="30">
        <f t="shared" si="569"/>
        <v>1004.88</v>
      </c>
      <c r="AJ171" s="231">
        <v>30.0</v>
      </c>
      <c r="AK171" s="30">
        <f t="shared" si="570"/>
        <v>189.6</v>
      </c>
      <c r="AL171" s="30"/>
      <c r="AM171" s="23">
        <v>153.0</v>
      </c>
      <c r="AN171" s="30">
        <f t="shared" si="571"/>
        <v>966.96</v>
      </c>
      <c r="AO171" s="23">
        <v>28.0</v>
      </c>
      <c r="AP171" s="30">
        <f t="shared" si="572"/>
        <v>176.96</v>
      </c>
      <c r="AR171" s="231">
        <v>153.0</v>
      </c>
      <c r="AS171" s="30">
        <f t="shared" si="555"/>
        <v>966.96</v>
      </c>
      <c r="AT171" s="231">
        <v>26.0</v>
      </c>
      <c r="AU171" s="30">
        <f t="shared" si="556"/>
        <v>164.32</v>
      </c>
      <c r="AW171" s="231">
        <v>148.0</v>
      </c>
      <c r="AX171" s="30">
        <f t="shared" si="557"/>
        <v>935.36</v>
      </c>
      <c r="AY171" s="231">
        <v>25.0</v>
      </c>
      <c r="AZ171" s="30">
        <f t="shared" si="558"/>
        <v>158</v>
      </c>
      <c r="BB171" s="231">
        <v>143.0</v>
      </c>
      <c r="BC171" s="24">
        <f t="shared" si="559"/>
        <v>903.76</v>
      </c>
      <c r="BD171" s="231">
        <v>25.0</v>
      </c>
      <c r="BE171" s="30">
        <f t="shared" si="560"/>
        <v>158</v>
      </c>
      <c r="BG171" s="231">
        <v>139.0</v>
      </c>
      <c r="BH171" s="30">
        <f t="shared" si="561"/>
        <v>878.48</v>
      </c>
      <c r="BI171" s="231">
        <v>24.0</v>
      </c>
      <c r="BJ171" s="30">
        <f t="shared" si="562"/>
        <v>151.68</v>
      </c>
      <c r="BL171" s="379">
        <v>136.0</v>
      </c>
      <c r="BM171" s="30">
        <f t="shared" si="563"/>
        <v>859.52</v>
      </c>
      <c r="BN171" s="379">
        <v>14.0</v>
      </c>
      <c r="BO171" s="30">
        <f t="shared" si="564"/>
        <v>88.48</v>
      </c>
      <c r="BQ171" s="231">
        <v>110.0</v>
      </c>
      <c r="BR171" s="30">
        <f t="shared" si="565"/>
        <v>695.2</v>
      </c>
      <c r="BS171" s="231">
        <v>12.0</v>
      </c>
      <c r="BT171" s="30">
        <f t="shared" si="566"/>
        <v>75.84</v>
      </c>
      <c r="BV171" s="231">
        <v>97.0</v>
      </c>
      <c r="BW171" s="30">
        <f t="shared" si="567"/>
        <v>613.04</v>
      </c>
      <c r="BX171" s="231">
        <v>9.0</v>
      </c>
      <c r="BY171" s="30">
        <f t="shared" si="568"/>
        <v>56.88</v>
      </c>
      <c r="CA171" s="23">
        <v>72.0</v>
      </c>
      <c r="CB171" s="380">
        <f t="shared" si="472"/>
        <v>455.04</v>
      </c>
      <c r="CC171" s="23">
        <v>10.0</v>
      </c>
      <c r="CD171" s="30">
        <f t="shared" si="26"/>
        <v>63.2</v>
      </c>
    </row>
    <row r="172">
      <c r="B172" s="373" t="s">
        <v>1124</v>
      </c>
      <c r="C172" s="374">
        <v>42.0</v>
      </c>
      <c r="D172" s="374">
        <v>70.0</v>
      </c>
      <c r="E172" s="386">
        <f t="shared" si="573"/>
        <v>112</v>
      </c>
      <c r="F172" s="375">
        <v>5.4</v>
      </c>
      <c r="G172" s="386">
        <f t="shared" si="574"/>
        <v>604.8</v>
      </c>
      <c r="H172" s="376"/>
      <c r="I172" s="293">
        <v>33.0</v>
      </c>
      <c r="J172" s="378">
        <f t="shared" si="575"/>
        <v>178.2</v>
      </c>
      <c r="K172" s="385">
        <v>64.0</v>
      </c>
      <c r="L172" s="378">
        <f t="shared" si="576"/>
        <v>345.6</v>
      </c>
      <c r="M172" s="377"/>
      <c r="N172" s="231">
        <v>22.0</v>
      </c>
      <c r="O172" s="378">
        <f t="shared" si="577"/>
        <v>118.8</v>
      </c>
      <c r="P172" s="231">
        <v>63.0</v>
      </c>
      <c r="Q172" s="378">
        <f t="shared" si="578"/>
        <v>340.2</v>
      </c>
      <c r="R172" s="377"/>
      <c r="S172" s="231">
        <v>3.0</v>
      </c>
      <c r="T172" s="378">
        <f t="shared" si="579"/>
        <v>16.2</v>
      </c>
      <c r="U172" s="231">
        <v>63.0</v>
      </c>
      <c r="V172" s="378">
        <f t="shared" si="580"/>
        <v>340.2</v>
      </c>
      <c r="W172" s="377"/>
      <c r="X172" s="231">
        <v>93.0</v>
      </c>
      <c r="Y172" s="378">
        <f t="shared" si="581"/>
        <v>502.2</v>
      </c>
      <c r="Z172" s="231">
        <v>63.0</v>
      </c>
      <c r="AA172" s="30">
        <f t="shared" si="582"/>
        <v>340.2</v>
      </c>
      <c r="AC172" s="231">
        <v>84.0</v>
      </c>
      <c r="AD172" s="30">
        <f t="shared" si="583"/>
        <v>453.6</v>
      </c>
      <c r="AE172" s="231">
        <v>63.0</v>
      </c>
      <c r="AF172" s="30">
        <f t="shared" si="584"/>
        <v>340.2</v>
      </c>
      <c r="AH172" s="231">
        <v>86.0</v>
      </c>
      <c r="AI172" s="30">
        <f t="shared" si="569"/>
        <v>464.4</v>
      </c>
      <c r="AJ172" s="231">
        <v>57.0</v>
      </c>
      <c r="AK172" s="30">
        <f t="shared" si="570"/>
        <v>307.8</v>
      </c>
      <c r="AL172" s="30"/>
      <c r="AM172" s="23">
        <v>86.0</v>
      </c>
      <c r="AN172" s="30">
        <f t="shared" si="571"/>
        <v>464.4</v>
      </c>
      <c r="AO172" s="23">
        <v>53.0</v>
      </c>
      <c r="AP172" s="30">
        <f t="shared" si="572"/>
        <v>286.2</v>
      </c>
      <c r="AR172" s="231">
        <v>85.0</v>
      </c>
      <c r="AS172" s="30">
        <f t="shared" si="555"/>
        <v>459</v>
      </c>
      <c r="AT172" s="231">
        <v>53.0</v>
      </c>
      <c r="AU172" s="30">
        <f t="shared" si="556"/>
        <v>286.2</v>
      </c>
      <c r="AW172" s="231">
        <v>77.0</v>
      </c>
      <c r="AX172" s="30">
        <f t="shared" si="557"/>
        <v>415.8</v>
      </c>
      <c r="AY172" s="231">
        <v>49.0</v>
      </c>
      <c r="AZ172" s="30">
        <f t="shared" si="558"/>
        <v>264.6</v>
      </c>
      <c r="BB172" s="231">
        <v>76.0</v>
      </c>
      <c r="BC172" s="24">
        <f t="shared" si="559"/>
        <v>410.4</v>
      </c>
      <c r="BD172" s="231">
        <v>48.0</v>
      </c>
      <c r="BE172" s="30">
        <f t="shared" si="560"/>
        <v>259.2</v>
      </c>
      <c r="BG172" s="231">
        <v>75.0</v>
      </c>
      <c r="BH172" s="30">
        <f t="shared" si="561"/>
        <v>405</v>
      </c>
      <c r="BI172" s="231">
        <v>48.0</v>
      </c>
      <c r="BJ172" s="30">
        <f t="shared" si="562"/>
        <v>259.2</v>
      </c>
      <c r="BL172" s="379">
        <v>45.0</v>
      </c>
      <c r="BM172" s="30">
        <f t="shared" si="563"/>
        <v>243</v>
      </c>
      <c r="BN172" s="379">
        <v>45.0</v>
      </c>
      <c r="BO172" s="30">
        <f t="shared" si="564"/>
        <v>243</v>
      </c>
      <c r="BQ172" s="231">
        <v>18.0</v>
      </c>
      <c r="BR172" s="30">
        <f t="shared" si="565"/>
        <v>97.2</v>
      </c>
      <c r="BS172" s="231">
        <v>48.0</v>
      </c>
      <c r="BT172" s="30">
        <f t="shared" si="566"/>
        <v>259.2</v>
      </c>
      <c r="BV172" s="231">
        <v>0.0</v>
      </c>
      <c r="BW172" s="30">
        <f t="shared" si="567"/>
        <v>0</v>
      </c>
      <c r="BX172" s="231">
        <v>48.0</v>
      </c>
      <c r="BY172" s="30">
        <f t="shared" si="568"/>
        <v>259.2</v>
      </c>
      <c r="CA172" s="23">
        <v>0.0</v>
      </c>
      <c r="CB172" s="380">
        <f t="shared" si="472"/>
        <v>0</v>
      </c>
      <c r="CC172" s="23">
        <v>47.0</v>
      </c>
      <c r="CD172" s="30">
        <f t="shared" si="26"/>
        <v>253.8</v>
      </c>
    </row>
    <row r="173">
      <c r="B173" s="381" t="s">
        <v>1125</v>
      </c>
      <c r="C173" s="382">
        <v>80.0</v>
      </c>
      <c r="D173" s="382">
        <v>49.0</v>
      </c>
      <c r="E173" s="383">
        <f t="shared" si="573"/>
        <v>129</v>
      </c>
      <c r="F173" s="384">
        <v>5.38</v>
      </c>
      <c r="G173" s="383">
        <f t="shared" si="574"/>
        <v>694.02</v>
      </c>
      <c r="H173" s="376"/>
      <c r="I173" s="293">
        <v>0.0</v>
      </c>
      <c r="J173" s="378">
        <f t="shared" si="575"/>
        <v>0</v>
      </c>
      <c r="K173" s="385">
        <v>1.0</v>
      </c>
      <c r="L173" s="378">
        <f t="shared" si="576"/>
        <v>5.38</v>
      </c>
      <c r="M173" s="377"/>
      <c r="N173" s="231">
        <v>0.0</v>
      </c>
      <c r="O173" s="378">
        <f t="shared" si="577"/>
        <v>0</v>
      </c>
      <c r="P173" s="231">
        <v>17.0</v>
      </c>
      <c r="Q173" s="378">
        <f t="shared" si="578"/>
        <v>91.46</v>
      </c>
      <c r="R173" s="377"/>
      <c r="S173" s="231">
        <v>485.0</v>
      </c>
      <c r="T173" s="378">
        <f t="shared" si="579"/>
        <v>2609.3</v>
      </c>
      <c r="U173" s="231">
        <v>13.0</v>
      </c>
      <c r="V173" s="378">
        <f t="shared" si="580"/>
        <v>69.94</v>
      </c>
      <c r="W173" s="377"/>
      <c r="X173" s="231">
        <v>443.0</v>
      </c>
      <c r="Y173" s="378">
        <f t="shared" si="581"/>
        <v>2383.34</v>
      </c>
      <c r="Z173" s="231">
        <v>19.0</v>
      </c>
      <c r="AA173" s="30">
        <f t="shared" si="582"/>
        <v>102.22</v>
      </c>
      <c r="AC173" s="231">
        <v>352.0</v>
      </c>
      <c r="AD173" s="30">
        <f t="shared" si="583"/>
        <v>1893.76</v>
      </c>
      <c r="AE173" s="231">
        <v>92.0</v>
      </c>
      <c r="AF173" s="30">
        <f t="shared" si="584"/>
        <v>494.96</v>
      </c>
      <c r="AH173" s="231">
        <v>251.0</v>
      </c>
      <c r="AI173" s="30">
        <f t="shared" si="569"/>
        <v>1350.38</v>
      </c>
      <c r="AJ173" s="231">
        <v>111.0</v>
      </c>
      <c r="AK173" s="30">
        <f t="shared" si="570"/>
        <v>597.18</v>
      </c>
      <c r="AL173" s="30"/>
      <c r="AM173" s="23">
        <v>227.0</v>
      </c>
      <c r="AN173" s="30">
        <f t="shared" si="571"/>
        <v>1221.26</v>
      </c>
      <c r="AO173" s="23">
        <v>107.0</v>
      </c>
      <c r="AP173" s="30">
        <f t="shared" si="572"/>
        <v>575.66</v>
      </c>
      <c r="AR173" s="231">
        <v>168.0</v>
      </c>
      <c r="AS173" s="30">
        <f t="shared" si="555"/>
        <v>903.84</v>
      </c>
      <c r="AT173" s="231">
        <v>113.0</v>
      </c>
      <c r="AU173" s="30">
        <f t="shared" si="556"/>
        <v>607.94</v>
      </c>
      <c r="AW173" s="231">
        <v>123.0</v>
      </c>
      <c r="AX173" s="30">
        <f t="shared" si="557"/>
        <v>661.74</v>
      </c>
      <c r="AY173" s="231">
        <v>81.0</v>
      </c>
      <c r="AZ173" s="30">
        <f t="shared" si="558"/>
        <v>435.78</v>
      </c>
      <c r="BB173" s="231">
        <v>96.0</v>
      </c>
      <c r="BC173" s="24">
        <f t="shared" si="559"/>
        <v>516.48</v>
      </c>
      <c r="BD173" s="231">
        <v>66.0</v>
      </c>
      <c r="BE173" s="30">
        <f t="shared" si="560"/>
        <v>355.08</v>
      </c>
      <c r="BG173" s="231">
        <v>3.0</v>
      </c>
      <c r="BH173" s="30">
        <f t="shared" si="561"/>
        <v>16.14</v>
      </c>
      <c r="BI173" s="231">
        <v>63.0</v>
      </c>
      <c r="BJ173" s="30">
        <f t="shared" si="562"/>
        <v>338.94</v>
      </c>
      <c r="BL173" s="379">
        <v>0.0</v>
      </c>
      <c r="BM173" s="30">
        <f t="shared" si="563"/>
        <v>0</v>
      </c>
      <c r="BN173" s="379">
        <v>27.0</v>
      </c>
      <c r="BO173" s="30">
        <f t="shared" si="564"/>
        <v>145.26</v>
      </c>
      <c r="BQ173" s="231">
        <v>1.0</v>
      </c>
      <c r="BR173" s="30">
        <f t="shared" si="565"/>
        <v>5.38</v>
      </c>
      <c r="BS173" s="231">
        <v>4.0</v>
      </c>
      <c r="BT173" s="30">
        <f t="shared" si="566"/>
        <v>21.52</v>
      </c>
      <c r="BV173" s="231">
        <v>0.0</v>
      </c>
      <c r="BW173" s="30">
        <f t="shared" si="567"/>
        <v>0</v>
      </c>
      <c r="BX173" s="231">
        <v>0.0</v>
      </c>
      <c r="BY173" s="30">
        <f t="shared" si="568"/>
        <v>0</v>
      </c>
      <c r="CA173" s="23">
        <v>201.0</v>
      </c>
      <c r="CB173" s="380">
        <f t="shared" si="472"/>
        <v>1081.38</v>
      </c>
      <c r="CC173" s="23">
        <v>0.0</v>
      </c>
      <c r="CD173" s="30">
        <f t="shared" si="26"/>
        <v>0</v>
      </c>
    </row>
    <row r="174">
      <c r="B174" s="373" t="s">
        <v>1126</v>
      </c>
      <c r="C174" s="374">
        <v>0.0</v>
      </c>
      <c r="D174" s="374"/>
      <c r="E174" s="386"/>
      <c r="F174" s="375">
        <v>4.49</v>
      </c>
      <c r="G174" s="386"/>
      <c r="H174" s="376"/>
      <c r="I174" s="293"/>
      <c r="J174" s="378"/>
      <c r="K174" s="385"/>
      <c r="L174" s="378"/>
      <c r="M174" s="377"/>
      <c r="N174" s="231"/>
      <c r="O174" s="378"/>
      <c r="P174" s="231"/>
      <c r="Q174" s="378"/>
      <c r="R174" s="377"/>
      <c r="S174" s="231"/>
      <c r="T174" s="378"/>
      <c r="U174" s="231"/>
      <c r="V174" s="378"/>
      <c r="W174" s="377"/>
      <c r="X174" s="231"/>
      <c r="Y174" s="378"/>
      <c r="Z174" s="231"/>
      <c r="AA174" s="30"/>
      <c r="AC174" s="231"/>
      <c r="AD174" s="30"/>
      <c r="AE174" s="231"/>
      <c r="AF174" s="30"/>
      <c r="AH174" s="231">
        <v>435.0</v>
      </c>
      <c r="AI174" s="30">
        <f t="shared" si="569"/>
        <v>1953.15</v>
      </c>
      <c r="AJ174" s="231">
        <v>10.0</v>
      </c>
      <c r="AK174" s="30">
        <f t="shared" si="570"/>
        <v>44.9</v>
      </c>
      <c r="AL174" s="30"/>
      <c r="AM174" s="23">
        <v>432.0</v>
      </c>
      <c r="AN174" s="30">
        <f t="shared" si="571"/>
        <v>1939.68</v>
      </c>
      <c r="AO174" s="23">
        <v>10.0</v>
      </c>
      <c r="AP174" s="30">
        <f t="shared" si="572"/>
        <v>44.9</v>
      </c>
      <c r="AR174" s="231">
        <v>410.0</v>
      </c>
      <c r="AS174" s="30">
        <f t="shared" si="555"/>
        <v>1840.9</v>
      </c>
      <c r="AT174" s="231">
        <v>13.0</v>
      </c>
      <c r="AU174" s="30">
        <f t="shared" si="556"/>
        <v>58.37</v>
      </c>
      <c r="AW174" s="231">
        <v>377.0</v>
      </c>
      <c r="AX174" s="30">
        <f t="shared" si="557"/>
        <v>1692.73</v>
      </c>
      <c r="AY174" s="231">
        <v>7.0</v>
      </c>
      <c r="AZ174" s="30">
        <f t="shared" si="558"/>
        <v>31.43</v>
      </c>
      <c r="BB174" s="231">
        <v>351.0</v>
      </c>
      <c r="BC174" s="24">
        <f t="shared" si="559"/>
        <v>1575.99</v>
      </c>
      <c r="BD174" s="231">
        <v>14.0</v>
      </c>
      <c r="BE174" s="30">
        <f t="shared" si="560"/>
        <v>62.86</v>
      </c>
      <c r="BG174" s="23">
        <v>0.0</v>
      </c>
      <c r="BH174" s="30">
        <f t="shared" si="561"/>
        <v>0</v>
      </c>
      <c r="BI174" s="23">
        <v>0.0</v>
      </c>
      <c r="BJ174" s="30">
        <f t="shared" si="562"/>
        <v>0</v>
      </c>
      <c r="BL174" s="23">
        <v>0.0</v>
      </c>
      <c r="BM174" s="30">
        <f t="shared" si="563"/>
        <v>0</v>
      </c>
      <c r="BN174" s="23">
        <v>0.0</v>
      </c>
      <c r="BO174" s="30">
        <f t="shared" si="564"/>
        <v>0</v>
      </c>
      <c r="BQ174" s="23">
        <v>0.0</v>
      </c>
      <c r="BR174" s="30">
        <f t="shared" si="565"/>
        <v>0</v>
      </c>
      <c r="BS174" s="23">
        <v>0.0</v>
      </c>
      <c r="BT174" s="30">
        <f t="shared" si="566"/>
        <v>0</v>
      </c>
      <c r="BV174" s="23">
        <v>0.0</v>
      </c>
      <c r="BW174" s="30">
        <f t="shared" si="567"/>
        <v>0</v>
      </c>
      <c r="BX174" s="23">
        <v>0.0</v>
      </c>
      <c r="BY174" s="30">
        <f t="shared" si="568"/>
        <v>0</v>
      </c>
      <c r="CA174" s="23">
        <v>0.0</v>
      </c>
      <c r="CB174" s="380">
        <f t="shared" si="472"/>
        <v>0</v>
      </c>
      <c r="CC174" s="23">
        <v>0.0</v>
      </c>
      <c r="CD174" s="30">
        <f t="shared" si="26"/>
        <v>0</v>
      </c>
    </row>
    <row r="175">
      <c r="B175" s="381" t="s">
        <v>64</v>
      </c>
      <c r="C175" s="382">
        <v>0.0</v>
      </c>
      <c r="D175" s="382"/>
      <c r="E175" s="383"/>
      <c r="F175" s="384">
        <v>6.01</v>
      </c>
      <c r="G175" s="383"/>
      <c r="H175" s="376"/>
      <c r="I175" s="293"/>
      <c r="J175" s="378"/>
      <c r="K175" s="385"/>
      <c r="L175" s="378"/>
      <c r="M175" s="377"/>
      <c r="N175" s="231"/>
      <c r="O175" s="378"/>
      <c r="P175" s="231"/>
      <c r="Q175" s="378"/>
      <c r="R175" s="377"/>
      <c r="S175" s="231"/>
      <c r="T175" s="378"/>
      <c r="U175" s="231"/>
      <c r="V175" s="378"/>
      <c r="W175" s="377"/>
      <c r="X175" s="231"/>
      <c r="Y175" s="378"/>
      <c r="Z175" s="231"/>
      <c r="AA175" s="30"/>
      <c r="AC175" s="231"/>
      <c r="AD175" s="30"/>
      <c r="AE175" s="231"/>
      <c r="AF175" s="30"/>
      <c r="AH175" s="231">
        <v>107.0</v>
      </c>
      <c r="AI175" s="30">
        <f t="shared" si="569"/>
        <v>643.07</v>
      </c>
      <c r="AJ175" s="231">
        <v>43.0</v>
      </c>
      <c r="AK175" s="30">
        <f t="shared" si="570"/>
        <v>258.43</v>
      </c>
      <c r="AL175" s="30"/>
      <c r="AM175" s="23">
        <v>97.0</v>
      </c>
      <c r="AN175" s="30">
        <f t="shared" si="571"/>
        <v>582.97</v>
      </c>
      <c r="AO175" s="23">
        <v>47.0</v>
      </c>
      <c r="AP175" s="30">
        <f t="shared" si="572"/>
        <v>282.47</v>
      </c>
      <c r="AR175" s="231">
        <v>91.0</v>
      </c>
      <c r="AS175" s="30">
        <f t="shared" si="555"/>
        <v>546.91</v>
      </c>
      <c r="AT175" s="231">
        <v>35.0</v>
      </c>
      <c r="AU175" s="30">
        <f t="shared" si="556"/>
        <v>210.35</v>
      </c>
      <c r="AW175" s="231">
        <v>74.0</v>
      </c>
      <c r="AX175" s="30">
        <f t="shared" si="557"/>
        <v>444.74</v>
      </c>
      <c r="AY175" s="231">
        <v>31.0</v>
      </c>
      <c r="AZ175" s="30">
        <f t="shared" si="558"/>
        <v>186.31</v>
      </c>
      <c r="BB175" s="231">
        <v>53.0</v>
      </c>
      <c r="BC175" s="24">
        <f t="shared" si="559"/>
        <v>318.53</v>
      </c>
      <c r="BD175" s="231">
        <v>37.0</v>
      </c>
      <c r="BE175" s="30">
        <f t="shared" si="560"/>
        <v>222.37</v>
      </c>
      <c r="BG175" s="231">
        <v>35.0</v>
      </c>
      <c r="BH175" s="30">
        <f t="shared" si="561"/>
        <v>210.35</v>
      </c>
      <c r="BI175" s="231">
        <v>34.0</v>
      </c>
      <c r="BJ175" s="30">
        <f t="shared" si="562"/>
        <v>204.34</v>
      </c>
      <c r="BL175" s="23">
        <v>0.0</v>
      </c>
      <c r="BM175" s="30">
        <f t="shared" si="563"/>
        <v>0</v>
      </c>
      <c r="BN175" s="23">
        <v>0.0</v>
      </c>
      <c r="BO175" s="30">
        <f t="shared" si="564"/>
        <v>0</v>
      </c>
      <c r="BQ175" s="23">
        <v>0.0</v>
      </c>
      <c r="BR175" s="30">
        <f t="shared" si="565"/>
        <v>0</v>
      </c>
      <c r="BS175" s="23">
        <v>12.0</v>
      </c>
      <c r="BT175" s="30">
        <f t="shared" si="566"/>
        <v>72.12</v>
      </c>
      <c r="BV175" s="231">
        <v>0.0</v>
      </c>
      <c r="BW175" s="30">
        <f t="shared" si="567"/>
        <v>0</v>
      </c>
      <c r="BX175" s="231">
        <v>11.0</v>
      </c>
      <c r="BY175" s="30">
        <f t="shared" si="568"/>
        <v>66.11</v>
      </c>
      <c r="CA175" s="23">
        <v>0.0</v>
      </c>
      <c r="CB175" s="380">
        <f t="shared" si="472"/>
        <v>0</v>
      </c>
      <c r="CC175" s="23">
        <v>8.0</v>
      </c>
      <c r="CD175" s="30">
        <f t="shared" si="26"/>
        <v>48.08</v>
      </c>
    </row>
    <row r="176">
      <c r="B176" s="373" t="s">
        <v>1127</v>
      </c>
      <c r="C176" s="374">
        <v>0.0</v>
      </c>
      <c r="D176" s="374"/>
      <c r="E176" s="386"/>
      <c r="F176" s="375">
        <v>5.72</v>
      </c>
      <c r="G176" s="386"/>
      <c r="H176" s="376"/>
      <c r="I176" s="293"/>
      <c r="J176" s="378"/>
      <c r="K176" s="385"/>
      <c r="L176" s="378"/>
      <c r="M176" s="377"/>
      <c r="N176" s="231"/>
      <c r="O176" s="378"/>
      <c r="P176" s="231"/>
      <c r="Q176" s="378"/>
      <c r="R176" s="377"/>
      <c r="S176" s="231"/>
      <c r="T176" s="378"/>
      <c r="U176" s="231"/>
      <c r="V176" s="378"/>
      <c r="W176" s="377"/>
      <c r="X176" s="231"/>
      <c r="Y176" s="378"/>
      <c r="Z176" s="231"/>
      <c r="AA176" s="30"/>
      <c r="AC176" s="231"/>
      <c r="AD176" s="30"/>
      <c r="AE176" s="231"/>
      <c r="AF176" s="30"/>
      <c r="AH176" s="231">
        <v>251.0</v>
      </c>
      <c r="AI176" s="30">
        <f t="shared" si="569"/>
        <v>1435.72</v>
      </c>
      <c r="AJ176" s="231">
        <v>0.0</v>
      </c>
      <c r="AK176" s="30">
        <f t="shared" si="570"/>
        <v>0</v>
      </c>
      <c r="AL176" s="30"/>
      <c r="AM176" s="23">
        <v>250.0</v>
      </c>
      <c r="AN176" s="30">
        <f t="shared" si="571"/>
        <v>1430</v>
      </c>
      <c r="AO176" s="23">
        <v>0.0</v>
      </c>
      <c r="AP176" s="30">
        <f t="shared" si="572"/>
        <v>0</v>
      </c>
      <c r="AR176" s="231">
        <v>245.0</v>
      </c>
      <c r="AS176" s="30">
        <f t="shared" si="555"/>
        <v>1401.4</v>
      </c>
      <c r="AT176" s="231">
        <v>0.0</v>
      </c>
      <c r="AU176" s="30">
        <f t="shared" si="556"/>
        <v>0</v>
      </c>
      <c r="AW176" s="231">
        <v>243.0</v>
      </c>
      <c r="AX176" s="30">
        <f t="shared" si="557"/>
        <v>1389.96</v>
      </c>
      <c r="AY176" s="231">
        <v>0.0</v>
      </c>
      <c r="AZ176" s="30">
        <f t="shared" si="558"/>
        <v>0</v>
      </c>
      <c r="BB176" s="231">
        <v>122.0</v>
      </c>
      <c r="BC176" s="24">
        <f t="shared" si="559"/>
        <v>697.84</v>
      </c>
      <c r="BD176" s="231">
        <v>109.0</v>
      </c>
      <c r="BE176" s="30">
        <f t="shared" si="560"/>
        <v>623.48</v>
      </c>
      <c r="BG176" s="231">
        <v>12.0</v>
      </c>
      <c r="BH176" s="30">
        <f t="shared" si="561"/>
        <v>68.64</v>
      </c>
      <c r="BI176" s="231">
        <v>96.0</v>
      </c>
      <c r="BJ176" s="30">
        <f t="shared" si="562"/>
        <v>549.12</v>
      </c>
      <c r="BL176" s="379">
        <v>8.0</v>
      </c>
      <c r="BM176" s="30">
        <f t="shared" si="563"/>
        <v>45.76</v>
      </c>
      <c r="BN176" s="379">
        <v>86.0</v>
      </c>
      <c r="BO176" s="30">
        <f t="shared" si="564"/>
        <v>491.92</v>
      </c>
      <c r="BQ176" s="231">
        <v>292.0</v>
      </c>
      <c r="BR176" s="30">
        <f t="shared" si="565"/>
        <v>1670.24</v>
      </c>
      <c r="BS176" s="231">
        <v>50.0</v>
      </c>
      <c r="BT176" s="30">
        <f t="shared" si="566"/>
        <v>286</v>
      </c>
      <c r="BV176" s="23">
        <v>282.0</v>
      </c>
      <c r="BW176" s="30">
        <f t="shared" si="567"/>
        <v>1613.04</v>
      </c>
      <c r="BX176" s="23">
        <v>39.0</v>
      </c>
      <c r="BY176" s="30">
        <f t="shared" si="568"/>
        <v>223.08</v>
      </c>
      <c r="CA176" s="23">
        <v>281.0</v>
      </c>
      <c r="CB176" s="380">
        <f t="shared" si="472"/>
        <v>1607.32</v>
      </c>
      <c r="CC176" s="23">
        <v>30.0</v>
      </c>
      <c r="CD176" s="30">
        <f t="shared" si="26"/>
        <v>171.6</v>
      </c>
    </row>
    <row r="177">
      <c r="B177" s="381" t="s">
        <v>1128</v>
      </c>
      <c r="C177" s="382">
        <v>2.0</v>
      </c>
      <c r="D177" s="382">
        <v>6.0</v>
      </c>
      <c r="E177" s="383">
        <f t="shared" ref="E177:E178" si="585">SUM(C177:D177)</f>
        <v>8</v>
      </c>
      <c r="F177" s="384">
        <v>7.11</v>
      </c>
      <c r="G177" s="383">
        <f t="shared" ref="G177:G178" si="586">E177*F177</f>
        <v>56.88</v>
      </c>
      <c r="H177" s="376"/>
      <c r="I177" s="293">
        <v>14.0</v>
      </c>
      <c r="J177" s="378">
        <f t="shared" ref="J177:J178" si="587">I177*F177</f>
        <v>99.54</v>
      </c>
      <c r="K177" s="385">
        <v>4.0</v>
      </c>
      <c r="L177" s="378">
        <f t="shared" ref="L177:L178" si="588">K177*F177</f>
        <v>28.44</v>
      </c>
      <c r="M177" s="377"/>
      <c r="N177" s="231">
        <v>14.0</v>
      </c>
      <c r="O177" s="378">
        <f t="shared" ref="O177:O178" si="589">N177*F177</f>
        <v>99.54</v>
      </c>
      <c r="P177" s="231">
        <v>5.0</v>
      </c>
      <c r="Q177" s="378">
        <f t="shared" ref="Q177:Q178" si="590">SUM(P177*F177)</f>
        <v>35.55</v>
      </c>
      <c r="R177" s="377"/>
      <c r="S177" s="231">
        <v>14.0</v>
      </c>
      <c r="T177" s="378">
        <f t="shared" ref="T177:T178" si="591">S177*F177</f>
        <v>99.54</v>
      </c>
      <c r="U177" s="231">
        <v>5.0</v>
      </c>
      <c r="V177" s="378">
        <f t="shared" ref="V177:V178" si="592">U177*F177</f>
        <v>35.55</v>
      </c>
      <c r="W177" s="377"/>
      <c r="X177" s="231">
        <v>14.0</v>
      </c>
      <c r="Y177" s="378">
        <f t="shared" ref="Y177:Y178" si="593">X177*F177</f>
        <v>99.54</v>
      </c>
      <c r="Z177" s="231">
        <v>5.0</v>
      </c>
      <c r="AA177" s="30">
        <f t="shared" ref="AA177:AA178" si="594">Z177*F177</f>
        <v>35.55</v>
      </c>
      <c r="AC177" s="231">
        <v>14.0</v>
      </c>
      <c r="AD177" s="30">
        <f t="shared" ref="AD177:AD178" si="595">AC177*F177</f>
        <v>99.54</v>
      </c>
      <c r="AE177" s="231">
        <v>5.0</v>
      </c>
      <c r="AF177" s="30">
        <f t="shared" ref="AF177:AF178" si="596">AE177*F177</f>
        <v>35.55</v>
      </c>
      <c r="AH177" s="231">
        <v>749.0</v>
      </c>
      <c r="AI177" s="30">
        <f t="shared" si="569"/>
        <v>5325.39</v>
      </c>
      <c r="AJ177" s="231">
        <v>203.0</v>
      </c>
      <c r="AK177" s="30">
        <f t="shared" si="570"/>
        <v>1443.33</v>
      </c>
      <c r="AL177" s="30"/>
      <c r="AM177" s="23">
        <v>685.0</v>
      </c>
      <c r="AN177" s="30">
        <f t="shared" si="571"/>
        <v>4870.35</v>
      </c>
      <c r="AO177" s="23">
        <v>176.0</v>
      </c>
      <c r="AP177" s="30">
        <f t="shared" si="572"/>
        <v>1251.36</v>
      </c>
      <c r="AR177" s="231">
        <v>560.0</v>
      </c>
      <c r="AS177" s="30">
        <f t="shared" si="555"/>
        <v>3981.6</v>
      </c>
      <c r="AT177" s="231">
        <v>154.0</v>
      </c>
      <c r="AU177" s="30">
        <f t="shared" si="556"/>
        <v>1094.94</v>
      </c>
      <c r="AW177" s="231">
        <v>393.0</v>
      </c>
      <c r="AX177" s="30">
        <f t="shared" si="557"/>
        <v>2794.23</v>
      </c>
      <c r="AY177" s="231">
        <v>118.0</v>
      </c>
      <c r="AZ177" s="30">
        <f t="shared" si="558"/>
        <v>838.98</v>
      </c>
      <c r="BB177" s="231">
        <v>774.0</v>
      </c>
      <c r="BC177" s="24">
        <f t="shared" si="559"/>
        <v>5503.14</v>
      </c>
      <c r="BD177" s="231">
        <v>102.0</v>
      </c>
      <c r="BE177" s="30">
        <f t="shared" si="560"/>
        <v>725.22</v>
      </c>
      <c r="BG177" s="231">
        <v>450.0</v>
      </c>
      <c r="BH177" s="30">
        <f t="shared" si="561"/>
        <v>3199.5</v>
      </c>
      <c r="BI177" s="231">
        <v>90.0</v>
      </c>
      <c r="BJ177" s="30">
        <f t="shared" si="562"/>
        <v>639.9</v>
      </c>
      <c r="BL177" s="379">
        <v>1113.0</v>
      </c>
      <c r="BM177" s="30">
        <f t="shared" si="563"/>
        <v>7913.43</v>
      </c>
      <c r="BN177" s="379">
        <v>97.0</v>
      </c>
      <c r="BO177" s="30">
        <f t="shared" si="564"/>
        <v>689.67</v>
      </c>
      <c r="BQ177" s="231">
        <v>553.0</v>
      </c>
      <c r="BR177" s="30">
        <f t="shared" si="565"/>
        <v>3931.83</v>
      </c>
      <c r="BS177" s="231">
        <v>60.0</v>
      </c>
      <c r="BT177" s="30">
        <f t="shared" si="566"/>
        <v>426.6</v>
      </c>
      <c r="BV177" s="231">
        <v>359.0</v>
      </c>
      <c r="BW177" s="30">
        <f t="shared" si="567"/>
        <v>2552.49</v>
      </c>
      <c r="BX177" s="231">
        <v>57.0</v>
      </c>
      <c r="BY177" s="30">
        <f t="shared" si="568"/>
        <v>405.27</v>
      </c>
      <c r="CA177" s="23">
        <v>94.0</v>
      </c>
      <c r="CB177" s="380">
        <f t="shared" si="472"/>
        <v>668.34</v>
      </c>
      <c r="CC177" s="23">
        <v>52.0</v>
      </c>
      <c r="CD177" s="30">
        <f t="shared" si="26"/>
        <v>369.72</v>
      </c>
    </row>
    <row r="178">
      <c r="B178" s="373" t="s">
        <v>1129</v>
      </c>
      <c r="C178" s="374">
        <v>18.0</v>
      </c>
      <c r="D178" s="374">
        <v>75.0</v>
      </c>
      <c r="E178" s="386">
        <f t="shared" si="585"/>
        <v>93</v>
      </c>
      <c r="F178" s="375">
        <v>4.19</v>
      </c>
      <c r="G178" s="386">
        <f t="shared" si="586"/>
        <v>389.67</v>
      </c>
      <c r="H178" s="376"/>
      <c r="I178" s="293">
        <v>396.0</v>
      </c>
      <c r="J178" s="378">
        <f t="shared" si="587"/>
        <v>1659.24</v>
      </c>
      <c r="K178" s="385">
        <v>6.0</v>
      </c>
      <c r="L178" s="378">
        <f t="shared" si="588"/>
        <v>25.14</v>
      </c>
      <c r="M178" s="377"/>
      <c r="N178" s="231">
        <v>222.0</v>
      </c>
      <c r="O178" s="378">
        <f t="shared" si="589"/>
        <v>930.18</v>
      </c>
      <c r="P178" s="231">
        <v>36.0</v>
      </c>
      <c r="Q178" s="378">
        <f t="shared" si="590"/>
        <v>150.84</v>
      </c>
      <c r="R178" s="377"/>
      <c r="S178" s="231">
        <v>573.0</v>
      </c>
      <c r="T178" s="378">
        <f t="shared" si="591"/>
        <v>2400.87</v>
      </c>
      <c r="U178" s="231">
        <v>33.0</v>
      </c>
      <c r="V178" s="378">
        <f t="shared" si="592"/>
        <v>138.27</v>
      </c>
      <c r="W178" s="377"/>
      <c r="X178" s="231">
        <v>404.0</v>
      </c>
      <c r="Y178" s="378">
        <f t="shared" si="593"/>
        <v>1692.76</v>
      </c>
      <c r="Z178" s="231">
        <v>52.0</v>
      </c>
      <c r="AA178" s="30">
        <f t="shared" si="594"/>
        <v>217.88</v>
      </c>
      <c r="AC178" s="231">
        <v>164.0</v>
      </c>
      <c r="AD178" s="30">
        <f t="shared" si="595"/>
        <v>687.16</v>
      </c>
      <c r="AE178" s="231">
        <v>107.0</v>
      </c>
      <c r="AF178" s="30">
        <f t="shared" si="596"/>
        <v>448.33</v>
      </c>
      <c r="AH178" s="231">
        <v>0.0</v>
      </c>
      <c r="AI178" s="30">
        <f t="shared" si="569"/>
        <v>0</v>
      </c>
      <c r="AJ178" s="231">
        <v>54.0</v>
      </c>
      <c r="AK178" s="30">
        <f t="shared" si="570"/>
        <v>226.26</v>
      </c>
      <c r="AL178" s="30"/>
      <c r="AM178" s="23">
        <v>996.0</v>
      </c>
      <c r="AN178" s="30">
        <f t="shared" si="571"/>
        <v>4173.24</v>
      </c>
      <c r="AO178" s="23">
        <v>39.0</v>
      </c>
      <c r="AP178" s="30">
        <f t="shared" si="572"/>
        <v>163.41</v>
      </c>
      <c r="AR178" s="231">
        <v>732.0</v>
      </c>
      <c r="AS178" s="30">
        <f t="shared" si="555"/>
        <v>3067.08</v>
      </c>
      <c r="AT178" s="231">
        <v>56.0</v>
      </c>
      <c r="AU178" s="30">
        <f t="shared" si="556"/>
        <v>234.64</v>
      </c>
      <c r="AW178" s="231">
        <v>490.0</v>
      </c>
      <c r="AX178" s="30">
        <f t="shared" si="557"/>
        <v>2053.1</v>
      </c>
      <c r="AY178" s="231">
        <v>29.0</v>
      </c>
      <c r="AZ178" s="30">
        <f t="shared" si="558"/>
        <v>121.51</v>
      </c>
      <c r="BB178" s="231">
        <v>357.0</v>
      </c>
      <c r="BC178" s="24">
        <f t="shared" si="559"/>
        <v>1495.83</v>
      </c>
      <c r="BD178" s="231">
        <v>30.0</v>
      </c>
      <c r="BE178" s="30">
        <f t="shared" si="560"/>
        <v>125.7</v>
      </c>
      <c r="BG178" s="231">
        <v>186.0</v>
      </c>
      <c r="BH178" s="30">
        <f t="shared" si="561"/>
        <v>779.34</v>
      </c>
      <c r="BI178" s="231">
        <v>33.0</v>
      </c>
      <c r="BJ178" s="30">
        <f t="shared" si="562"/>
        <v>138.27</v>
      </c>
      <c r="BL178" s="379">
        <v>531.0</v>
      </c>
      <c r="BM178" s="30">
        <f t="shared" si="563"/>
        <v>2224.89</v>
      </c>
      <c r="BN178" s="379">
        <v>19.0</v>
      </c>
      <c r="BO178" s="30">
        <f t="shared" si="564"/>
        <v>79.61</v>
      </c>
      <c r="BQ178" s="231">
        <v>0.0</v>
      </c>
      <c r="BR178" s="30">
        <f t="shared" si="565"/>
        <v>0</v>
      </c>
      <c r="BS178" s="231">
        <v>24.0</v>
      </c>
      <c r="BT178" s="30">
        <f t="shared" si="566"/>
        <v>100.56</v>
      </c>
      <c r="BV178" s="231">
        <v>432.0</v>
      </c>
      <c r="BW178" s="30">
        <f t="shared" si="567"/>
        <v>1810.08</v>
      </c>
      <c r="BX178" s="231">
        <v>5.0</v>
      </c>
      <c r="BY178" s="30">
        <f t="shared" si="568"/>
        <v>20.95</v>
      </c>
      <c r="CA178" s="23">
        <v>358.0</v>
      </c>
      <c r="CB178" s="380">
        <f t="shared" si="472"/>
        <v>1500.02</v>
      </c>
      <c r="CC178" s="23">
        <v>10.0</v>
      </c>
      <c r="CD178" s="30">
        <f t="shared" si="26"/>
        <v>41.9</v>
      </c>
    </row>
    <row r="179">
      <c r="A179" s="381" t="s">
        <v>1130</v>
      </c>
      <c r="B179" s="405" t="s">
        <v>1131</v>
      </c>
      <c r="C179" s="382"/>
      <c r="D179" s="382"/>
      <c r="E179" s="383"/>
      <c r="F179" s="384">
        <v>6.35</v>
      </c>
      <c r="G179" s="383"/>
      <c r="H179" s="376"/>
      <c r="I179" s="293"/>
      <c r="J179" s="378"/>
      <c r="K179" s="385"/>
      <c r="L179" s="378"/>
      <c r="M179" s="377"/>
      <c r="N179" s="231"/>
      <c r="O179" s="378"/>
      <c r="P179" s="231"/>
      <c r="Q179" s="378"/>
      <c r="R179" s="377"/>
      <c r="S179" s="231"/>
      <c r="T179" s="378"/>
      <c r="U179" s="231"/>
      <c r="V179" s="378"/>
      <c r="W179" s="377"/>
      <c r="X179" s="231"/>
      <c r="Y179" s="378"/>
      <c r="Z179" s="231"/>
      <c r="AA179" s="30"/>
      <c r="AC179" s="231"/>
      <c r="AD179" s="30"/>
      <c r="AE179" s="231"/>
      <c r="AF179" s="30"/>
      <c r="AH179" s="231"/>
      <c r="AI179" s="30"/>
      <c r="AJ179" s="231"/>
      <c r="AK179" s="30"/>
      <c r="AL179" s="30"/>
      <c r="AM179" s="23"/>
      <c r="AN179" s="30"/>
      <c r="AO179" s="23"/>
      <c r="AP179" s="30"/>
      <c r="AR179" s="231"/>
      <c r="AS179" s="30"/>
      <c r="AT179" s="231"/>
      <c r="AU179" s="30"/>
      <c r="AW179" s="231"/>
      <c r="AX179" s="30"/>
      <c r="AY179" s="231"/>
      <c r="AZ179" s="30"/>
      <c r="BB179" s="231"/>
      <c r="BC179" s="24"/>
      <c r="BD179" s="231"/>
      <c r="BE179" s="30"/>
      <c r="BG179" s="231">
        <v>250.0</v>
      </c>
      <c r="BH179" s="30">
        <f t="shared" si="561"/>
        <v>1587.5</v>
      </c>
      <c r="BI179" s="231">
        <v>300.0</v>
      </c>
      <c r="BJ179" s="30">
        <f t="shared" si="562"/>
        <v>1905</v>
      </c>
      <c r="BL179" s="379">
        <v>0.0</v>
      </c>
      <c r="BM179" s="30">
        <f t="shared" si="563"/>
        <v>0</v>
      </c>
      <c r="BN179" s="379">
        <v>0.0</v>
      </c>
      <c r="BO179" s="30">
        <f t="shared" si="564"/>
        <v>0</v>
      </c>
      <c r="BQ179" s="231">
        <v>942.0</v>
      </c>
      <c r="BR179" s="30">
        <f t="shared" si="565"/>
        <v>5981.7</v>
      </c>
      <c r="BS179" s="231">
        <v>223.0</v>
      </c>
      <c r="BT179" s="30">
        <f t="shared" si="566"/>
        <v>1416.05</v>
      </c>
      <c r="BV179" s="231">
        <v>751.0</v>
      </c>
      <c r="BW179" s="30">
        <f t="shared" si="567"/>
        <v>4768.85</v>
      </c>
      <c r="BX179" s="231">
        <v>223.0</v>
      </c>
      <c r="BY179" s="30">
        <f t="shared" si="568"/>
        <v>1416.05</v>
      </c>
      <c r="CA179" s="23">
        <v>472.0</v>
      </c>
      <c r="CB179" s="380">
        <f t="shared" si="472"/>
        <v>2997.2</v>
      </c>
      <c r="CC179" s="23">
        <v>223.0</v>
      </c>
      <c r="CD179" s="30">
        <f t="shared" si="26"/>
        <v>1416.05</v>
      </c>
    </row>
    <row r="180">
      <c r="A180" s="404" t="s">
        <v>1130</v>
      </c>
      <c r="B180" s="404" t="s">
        <v>1132</v>
      </c>
      <c r="C180" s="374"/>
      <c r="D180" s="374"/>
      <c r="E180" s="386"/>
      <c r="F180" s="375">
        <v>6.26</v>
      </c>
      <c r="G180" s="386"/>
      <c r="H180" s="376"/>
      <c r="I180" s="293"/>
      <c r="J180" s="378"/>
      <c r="K180" s="385"/>
      <c r="L180" s="378"/>
      <c r="M180" s="377"/>
      <c r="N180" s="231"/>
      <c r="O180" s="378"/>
      <c r="P180" s="231"/>
      <c r="Q180" s="378"/>
      <c r="R180" s="377"/>
      <c r="S180" s="231"/>
      <c r="T180" s="378"/>
      <c r="U180" s="231"/>
      <c r="V180" s="378"/>
      <c r="W180" s="377"/>
      <c r="X180" s="231"/>
      <c r="Y180" s="378"/>
      <c r="Z180" s="231"/>
      <c r="AA180" s="30"/>
      <c r="AC180" s="231"/>
      <c r="AD180" s="30"/>
      <c r="AE180" s="231"/>
      <c r="AF180" s="30"/>
      <c r="AH180" s="231"/>
      <c r="AI180" s="30"/>
      <c r="AJ180" s="231"/>
      <c r="AK180" s="30"/>
      <c r="AL180" s="30"/>
      <c r="AM180" s="23"/>
      <c r="AN180" s="30"/>
      <c r="AO180" s="23"/>
      <c r="AP180" s="30"/>
      <c r="AR180" s="231"/>
      <c r="AS180" s="30"/>
      <c r="AT180" s="231"/>
      <c r="AU180" s="30"/>
      <c r="AW180" s="231"/>
      <c r="AX180" s="30"/>
      <c r="AY180" s="231"/>
      <c r="AZ180" s="30"/>
      <c r="BB180" s="231"/>
      <c r="BC180" s="24"/>
      <c r="BD180" s="231"/>
      <c r="BE180" s="30"/>
      <c r="BG180" s="231"/>
      <c r="BH180" s="30"/>
      <c r="BI180" s="231"/>
      <c r="BJ180" s="30"/>
      <c r="BL180" s="379"/>
      <c r="BM180" s="30"/>
      <c r="BN180" s="379"/>
      <c r="BO180" s="30"/>
      <c r="BQ180" s="231"/>
      <c r="BR180" s="30"/>
      <c r="BS180" s="231"/>
      <c r="BT180" s="30"/>
      <c r="BV180" s="231">
        <v>282.0</v>
      </c>
      <c r="BW180" s="30">
        <f t="shared" si="567"/>
        <v>1765.32</v>
      </c>
      <c r="BX180" s="231">
        <v>189.0</v>
      </c>
      <c r="BY180" s="30">
        <f t="shared" si="568"/>
        <v>1183.14</v>
      </c>
      <c r="CA180" s="23">
        <v>23.0</v>
      </c>
      <c r="CB180" s="380">
        <f t="shared" si="472"/>
        <v>143.98</v>
      </c>
      <c r="CC180" s="23">
        <v>188.0</v>
      </c>
      <c r="CD180" s="30">
        <f t="shared" si="26"/>
        <v>1176.88</v>
      </c>
    </row>
    <row r="181">
      <c r="A181" s="381" t="s">
        <v>1130</v>
      </c>
      <c r="B181" s="405" t="s">
        <v>1133</v>
      </c>
      <c r="C181" s="382"/>
      <c r="D181" s="382"/>
      <c r="E181" s="383"/>
      <c r="F181" s="384">
        <v>15.83</v>
      </c>
      <c r="G181" s="383"/>
      <c r="H181" s="376"/>
      <c r="I181" s="293"/>
      <c r="J181" s="378"/>
      <c r="K181" s="385"/>
      <c r="L181" s="378"/>
      <c r="M181" s="377"/>
      <c r="N181" s="231"/>
      <c r="O181" s="378"/>
      <c r="P181" s="231"/>
      <c r="Q181" s="378"/>
      <c r="R181" s="377"/>
      <c r="S181" s="231"/>
      <c r="T181" s="378"/>
      <c r="U181" s="231"/>
      <c r="V181" s="378"/>
      <c r="W181" s="377"/>
      <c r="X181" s="231"/>
      <c r="Y181" s="378"/>
      <c r="Z181" s="231"/>
      <c r="AA181" s="30"/>
      <c r="AC181" s="231"/>
      <c r="AD181" s="30"/>
      <c r="AE181" s="231"/>
      <c r="AF181" s="30"/>
      <c r="AH181" s="231"/>
      <c r="AI181" s="30"/>
      <c r="AJ181" s="231"/>
      <c r="AK181" s="30"/>
      <c r="AL181" s="30"/>
      <c r="AM181" s="23"/>
      <c r="AN181" s="30"/>
      <c r="AO181" s="23"/>
      <c r="AP181" s="30"/>
      <c r="AR181" s="231"/>
      <c r="AS181" s="30"/>
      <c r="AT181" s="231"/>
      <c r="AU181" s="30"/>
      <c r="AW181" s="231"/>
      <c r="AX181" s="30"/>
      <c r="AY181" s="231"/>
      <c r="AZ181" s="30"/>
      <c r="BB181" s="231"/>
      <c r="BC181" s="24"/>
      <c r="BD181" s="231"/>
      <c r="BE181" s="30"/>
      <c r="BG181" s="231">
        <v>0.0</v>
      </c>
      <c r="BH181" s="30">
        <f t="shared" ref="BH181:BH184" si="597">BG181*F181</f>
        <v>0</v>
      </c>
      <c r="BI181" s="231">
        <v>0.0</v>
      </c>
      <c r="BJ181" s="30">
        <f t="shared" ref="BJ181:BJ184" si="598">BI181*F181</f>
        <v>0</v>
      </c>
      <c r="BL181" s="379">
        <v>260.0</v>
      </c>
      <c r="BM181" s="30">
        <f t="shared" ref="BM181:BM184" si="599">BL181*F181</f>
        <v>4115.8</v>
      </c>
      <c r="BN181" s="379">
        <v>277.0</v>
      </c>
      <c r="BO181" s="30">
        <f t="shared" ref="BO181:BO184" si="600">BN181*F181</f>
        <v>4384.91</v>
      </c>
      <c r="BQ181" s="231">
        <v>232.0</v>
      </c>
      <c r="BR181" s="30">
        <f t="shared" ref="BR181:BR202" si="601">BQ181*F181</f>
        <v>3672.56</v>
      </c>
      <c r="BS181" s="231">
        <v>189.0</v>
      </c>
      <c r="BT181" s="30">
        <f t="shared" ref="BT181:BT202" si="602">BS181*F181</f>
        <v>2991.87</v>
      </c>
      <c r="BV181" s="231">
        <v>4.0</v>
      </c>
      <c r="BW181" s="30">
        <f t="shared" si="567"/>
        <v>63.32</v>
      </c>
      <c r="BX181" s="231">
        <v>151.0</v>
      </c>
      <c r="BY181" s="30">
        <f t="shared" si="568"/>
        <v>2390.33</v>
      </c>
      <c r="CA181" s="23">
        <v>0.0</v>
      </c>
      <c r="CB181" s="380">
        <f t="shared" si="472"/>
        <v>0</v>
      </c>
      <c r="CC181" s="23">
        <v>109.0</v>
      </c>
      <c r="CD181" s="30">
        <f t="shared" si="26"/>
        <v>1725.47</v>
      </c>
    </row>
    <row r="182">
      <c r="A182" s="373" t="s">
        <v>1130</v>
      </c>
      <c r="B182" s="373" t="s">
        <v>1134</v>
      </c>
      <c r="C182" s="374">
        <v>96.0</v>
      </c>
      <c r="D182" s="374">
        <v>57.0</v>
      </c>
      <c r="E182" s="386">
        <f t="shared" ref="E182:E184" si="603">SUM(C182:D182)</f>
        <v>153</v>
      </c>
      <c r="F182" s="375">
        <v>4.62</v>
      </c>
      <c r="G182" s="386">
        <f t="shared" ref="G182:G184" si="604">E182*F182</f>
        <v>706.86</v>
      </c>
      <c r="H182" s="376"/>
      <c r="I182" s="293">
        <v>61.0</v>
      </c>
      <c r="J182" s="378">
        <f t="shared" ref="J182:J184" si="605">I182*F182</f>
        <v>281.82</v>
      </c>
      <c r="K182" s="385">
        <v>43.0</v>
      </c>
      <c r="L182" s="378">
        <f t="shared" ref="L182:L184" si="606">K182*F182</f>
        <v>198.66</v>
      </c>
      <c r="M182" s="377"/>
      <c r="N182" s="231">
        <v>61.0</v>
      </c>
      <c r="O182" s="378">
        <f t="shared" ref="O182:O184" si="607">N182*F182</f>
        <v>281.82</v>
      </c>
      <c r="P182" s="231">
        <v>48.0</v>
      </c>
      <c r="Q182" s="378">
        <f t="shared" ref="Q182:Q184" si="608">SUM(P182*F182)</f>
        <v>221.76</v>
      </c>
      <c r="R182" s="377"/>
      <c r="S182" s="231">
        <v>59.0</v>
      </c>
      <c r="T182" s="378">
        <f t="shared" ref="T182:T184" si="609">S182*F182</f>
        <v>272.58</v>
      </c>
      <c r="U182" s="231">
        <v>48.0</v>
      </c>
      <c r="V182" s="378">
        <f t="shared" ref="V182:V184" si="610">U182*F182</f>
        <v>221.76</v>
      </c>
      <c r="W182" s="377"/>
      <c r="X182" s="231">
        <v>59.0</v>
      </c>
      <c r="Y182" s="378">
        <f t="shared" ref="Y182:Y184" si="611">X182*F182</f>
        <v>272.58</v>
      </c>
      <c r="Z182" s="231">
        <v>48.0</v>
      </c>
      <c r="AA182" s="30">
        <f t="shared" ref="AA182:AA184" si="612">Z182*F182</f>
        <v>221.76</v>
      </c>
      <c r="AC182" s="231">
        <v>59.0</v>
      </c>
      <c r="AD182" s="30">
        <f t="shared" ref="AD182:AD184" si="613">AC182*F182</f>
        <v>272.58</v>
      </c>
      <c r="AE182" s="231">
        <v>48.0</v>
      </c>
      <c r="AF182" s="30">
        <f t="shared" ref="AF182:AF184" si="614">AE182*F182</f>
        <v>221.76</v>
      </c>
      <c r="AH182" s="231">
        <v>57.0</v>
      </c>
      <c r="AI182" s="30">
        <f t="shared" ref="AI182:AI184" si="615">AH182*F182</f>
        <v>263.34</v>
      </c>
      <c r="AJ182" s="231">
        <v>47.0</v>
      </c>
      <c r="AK182" s="30">
        <f t="shared" ref="AK182:AK184" si="616">AJ182*F182</f>
        <v>217.14</v>
      </c>
      <c r="AL182" s="30"/>
      <c r="AM182" s="23">
        <v>56.0</v>
      </c>
      <c r="AN182" s="30">
        <f t="shared" ref="AN182:AN184" si="617">AM182*F182</f>
        <v>258.72</v>
      </c>
      <c r="AO182" s="23">
        <v>46.0</v>
      </c>
      <c r="AP182" s="30">
        <f t="shared" ref="AP182:AP184" si="618">AO182*F182</f>
        <v>212.52</v>
      </c>
      <c r="AR182" s="231">
        <v>56.0</v>
      </c>
      <c r="AS182" s="30">
        <f t="shared" ref="AS182:AS184" si="619">AR182*F182</f>
        <v>258.72</v>
      </c>
      <c r="AT182" s="231">
        <v>45.0</v>
      </c>
      <c r="AU182" s="30">
        <f t="shared" ref="AU182:AU184" si="620">AT182*F182</f>
        <v>207.9</v>
      </c>
      <c r="AW182" s="231">
        <v>56.0</v>
      </c>
      <c r="AX182" s="30">
        <f t="shared" ref="AX182:AX184" si="621">AW182*F182</f>
        <v>258.72</v>
      </c>
      <c r="AY182" s="231">
        <v>44.0</v>
      </c>
      <c r="AZ182" s="30">
        <f t="shared" ref="AZ182:AZ184" si="622">AY182*F182</f>
        <v>203.28</v>
      </c>
      <c r="BB182" s="231">
        <v>57.0</v>
      </c>
      <c r="BC182" s="24">
        <f t="shared" ref="BC182:BC184" si="623">BB182*F182</f>
        <v>263.34</v>
      </c>
      <c r="BD182" s="231">
        <v>44.0</v>
      </c>
      <c r="BE182" s="30">
        <f t="shared" ref="BE182:BE184" si="624">BD182*F182</f>
        <v>203.28</v>
      </c>
      <c r="BG182" s="231">
        <v>84.0</v>
      </c>
      <c r="BH182" s="30">
        <f t="shared" si="597"/>
        <v>388.08</v>
      </c>
      <c r="BI182" s="231">
        <v>15.0</v>
      </c>
      <c r="BJ182" s="30">
        <f t="shared" si="598"/>
        <v>69.3</v>
      </c>
      <c r="BL182" s="379">
        <v>71.0</v>
      </c>
      <c r="BM182" s="30">
        <f t="shared" si="599"/>
        <v>328.02</v>
      </c>
      <c r="BN182" s="379">
        <v>16.0</v>
      </c>
      <c r="BO182" s="30">
        <f t="shared" si="600"/>
        <v>73.92</v>
      </c>
      <c r="BQ182" s="231">
        <v>51.0</v>
      </c>
      <c r="BR182" s="30">
        <f t="shared" si="601"/>
        <v>235.62</v>
      </c>
      <c r="BS182" s="231">
        <v>7.0</v>
      </c>
      <c r="BT182" s="30">
        <f t="shared" si="602"/>
        <v>32.34</v>
      </c>
      <c r="BV182" s="231">
        <v>48.0</v>
      </c>
      <c r="BW182" s="30">
        <f t="shared" si="567"/>
        <v>221.76</v>
      </c>
      <c r="BX182" s="231">
        <v>7.0</v>
      </c>
      <c r="BY182" s="30">
        <f t="shared" si="568"/>
        <v>32.34</v>
      </c>
      <c r="CA182" s="23">
        <v>48.0</v>
      </c>
      <c r="CB182" s="380">
        <f t="shared" si="472"/>
        <v>221.76</v>
      </c>
      <c r="CC182" s="23">
        <v>7.0</v>
      </c>
      <c r="CD182" s="30">
        <f t="shared" si="26"/>
        <v>32.34</v>
      </c>
    </row>
    <row r="183">
      <c r="A183" s="381" t="s">
        <v>1135</v>
      </c>
      <c r="B183" s="381" t="s">
        <v>1136</v>
      </c>
      <c r="C183" s="382">
        <v>31.0</v>
      </c>
      <c r="D183" s="382">
        <v>1.0</v>
      </c>
      <c r="E183" s="383">
        <f t="shared" si="603"/>
        <v>32</v>
      </c>
      <c r="F183" s="387">
        <v>7.686</v>
      </c>
      <c r="G183" s="383">
        <f t="shared" si="604"/>
        <v>245.952</v>
      </c>
      <c r="H183" s="376"/>
      <c r="I183" s="293">
        <v>23.0</v>
      </c>
      <c r="J183" s="378">
        <f t="shared" si="605"/>
        <v>176.778</v>
      </c>
      <c r="K183" s="385">
        <v>1.0</v>
      </c>
      <c r="L183" s="378">
        <f t="shared" si="606"/>
        <v>7.686</v>
      </c>
      <c r="M183" s="377"/>
      <c r="N183" s="231">
        <v>22.0</v>
      </c>
      <c r="O183" s="378">
        <f t="shared" si="607"/>
        <v>169.092</v>
      </c>
      <c r="P183" s="231">
        <v>1.0</v>
      </c>
      <c r="Q183" s="378">
        <f t="shared" si="608"/>
        <v>7.686</v>
      </c>
      <c r="R183" s="377"/>
      <c r="S183" s="231">
        <v>19.0</v>
      </c>
      <c r="T183" s="378">
        <f t="shared" si="609"/>
        <v>146.034</v>
      </c>
      <c r="U183" s="231">
        <v>0.0</v>
      </c>
      <c r="V183" s="378">
        <f t="shared" si="610"/>
        <v>0</v>
      </c>
      <c r="W183" s="377"/>
      <c r="X183" s="231">
        <v>14.0</v>
      </c>
      <c r="Y183" s="378">
        <f t="shared" si="611"/>
        <v>107.604</v>
      </c>
      <c r="Z183" s="231">
        <v>0.0</v>
      </c>
      <c r="AA183" s="30">
        <f t="shared" si="612"/>
        <v>0</v>
      </c>
      <c r="AC183" s="231">
        <v>11.0</v>
      </c>
      <c r="AD183" s="30">
        <f t="shared" si="613"/>
        <v>84.546</v>
      </c>
      <c r="AE183" s="231">
        <v>0.0</v>
      </c>
      <c r="AF183" s="30">
        <f t="shared" si="614"/>
        <v>0</v>
      </c>
      <c r="AH183" s="231">
        <v>1.0</v>
      </c>
      <c r="AI183" s="30">
        <f t="shared" si="615"/>
        <v>7.686</v>
      </c>
      <c r="AJ183" s="231">
        <v>0.0</v>
      </c>
      <c r="AK183" s="30">
        <f t="shared" si="616"/>
        <v>0</v>
      </c>
      <c r="AL183" s="30"/>
      <c r="AM183" s="23">
        <v>0.0</v>
      </c>
      <c r="AN183" s="30">
        <f t="shared" si="617"/>
        <v>0</v>
      </c>
      <c r="AO183" s="23">
        <v>0.0</v>
      </c>
      <c r="AP183" s="30">
        <f t="shared" si="618"/>
        <v>0</v>
      </c>
      <c r="AR183" s="231">
        <v>0.0</v>
      </c>
      <c r="AS183" s="30">
        <f t="shared" si="619"/>
        <v>0</v>
      </c>
      <c r="AT183" s="231">
        <v>0.0</v>
      </c>
      <c r="AU183" s="30">
        <f t="shared" si="620"/>
        <v>0</v>
      </c>
      <c r="AW183" s="231">
        <v>0.0</v>
      </c>
      <c r="AX183" s="30">
        <f t="shared" si="621"/>
        <v>0</v>
      </c>
      <c r="AY183" s="231">
        <v>0.0</v>
      </c>
      <c r="AZ183" s="30">
        <f t="shared" si="622"/>
        <v>0</v>
      </c>
      <c r="BB183" s="231">
        <v>0.0</v>
      </c>
      <c r="BC183" s="24">
        <f t="shared" si="623"/>
        <v>0</v>
      </c>
      <c r="BD183" s="231">
        <v>0.0</v>
      </c>
      <c r="BE183" s="30">
        <f t="shared" si="624"/>
        <v>0</v>
      </c>
      <c r="BG183" s="23">
        <v>0.0</v>
      </c>
      <c r="BH183" s="30">
        <f t="shared" si="597"/>
        <v>0</v>
      </c>
      <c r="BI183" s="23">
        <v>0.0</v>
      </c>
      <c r="BJ183" s="30">
        <f t="shared" si="598"/>
        <v>0</v>
      </c>
      <c r="BL183" s="23">
        <v>0.0</v>
      </c>
      <c r="BM183" s="30">
        <f t="shared" si="599"/>
        <v>0</v>
      </c>
      <c r="BN183" s="23">
        <v>0.0</v>
      </c>
      <c r="BO183" s="30">
        <f t="shared" si="600"/>
        <v>0</v>
      </c>
      <c r="BQ183" s="23">
        <v>0.0</v>
      </c>
      <c r="BR183" s="30">
        <f t="shared" si="601"/>
        <v>0</v>
      </c>
      <c r="BS183" s="23">
        <v>0.0</v>
      </c>
      <c r="BT183" s="30">
        <f t="shared" si="602"/>
        <v>0</v>
      </c>
      <c r="BV183" s="23">
        <v>0.0</v>
      </c>
      <c r="BW183" s="30">
        <f t="shared" si="567"/>
        <v>0</v>
      </c>
      <c r="BX183" s="23">
        <v>0.0</v>
      </c>
      <c r="BY183" s="30">
        <f t="shared" si="568"/>
        <v>0</v>
      </c>
      <c r="CA183" s="23">
        <v>0.0</v>
      </c>
      <c r="CB183" s="380">
        <f t="shared" si="472"/>
        <v>0</v>
      </c>
      <c r="CC183" s="23">
        <v>0.0</v>
      </c>
      <c r="CD183" s="30">
        <f t="shared" si="26"/>
        <v>0</v>
      </c>
    </row>
    <row r="184">
      <c r="A184" s="373" t="s">
        <v>1137</v>
      </c>
      <c r="B184" s="373" t="s">
        <v>1138</v>
      </c>
      <c r="C184" s="374">
        <v>69.0</v>
      </c>
      <c r="D184" s="374">
        <v>89.0</v>
      </c>
      <c r="E184" s="386">
        <f t="shared" si="603"/>
        <v>158</v>
      </c>
      <c r="F184" s="375">
        <v>3.58</v>
      </c>
      <c r="G184" s="386">
        <f t="shared" si="604"/>
        <v>565.64</v>
      </c>
      <c r="H184" s="376"/>
      <c r="I184" s="293">
        <v>27.0</v>
      </c>
      <c r="J184" s="378">
        <f t="shared" si="605"/>
        <v>96.66</v>
      </c>
      <c r="K184" s="385">
        <v>85.0</v>
      </c>
      <c r="L184" s="378">
        <f t="shared" si="606"/>
        <v>304.3</v>
      </c>
      <c r="M184" s="377"/>
      <c r="N184" s="231">
        <v>15.0</v>
      </c>
      <c r="O184" s="378">
        <f t="shared" si="607"/>
        <v>53.7</v>
      </c>
      <c r="P184" s="231">
        <v>91.0</v>
      </c>
      <c r="Q184" s="378">
        <f t="shared" si="608"/>
        <v>325.78</v>
      </c>
      <c r="R184" s="377"/>
      <c r="S184" s="231">
        <v>5.0</v>
      </c>
      <c r="T184" s="378">
        <f t="shared" si="609"/>
        <v>17.9</v>
      </c>
      <c r="U184" s="231">
        <v>83.0</v>
      </c>
      <c r="V184" s="378">
        <f t="shared" si="610"/>
        <v>297.14</v>
      </c>
      <c r="W184" s="377"/>
      <c r="X184" s="231">
        <v>0.0</v>
      </c>
      <c r="Y184" s="378">
        <f t="shared" si="611"/>
        <v>0</v>
      </c>
      <c r="Z184" s="231">
        <v>80.0</v>
      </c>
      <c r="AA184" s="30">
        <f t="shared" si="612"/>
        <v>286.4</v>
      </c>
      <c r="AC184" s="231">
        <v>0.0</v>
      </c>
      <c r="AD184" s="30">
        <f t="shared" si="613"/>
        <v>0</v>
      </c>
      <c r="AE184" s="231">
        <v>75.0</v>
      </c>
      <c r="AF184" s="30">
        <f t="shared" si="614"/>
        <v>268.5</v>
      </c>
      <c r="AH184" s="231">
        <v>0.0</v>
      </c>
      <c r="AI184" s="30">
        <f t="shared" si="615"/>
        <v>0</v>
      </c>
      <c r="AJ184" s="231">
        <v>71.0</v>
      </c>
      <c r="AK184" s="30">
        <f t="shared" si="616"/>
        <v>254.18</v>
      </c>
      <c r="AL184" s="30"/>
      <c r="AM184" s="23">
        <v>0.0</v>
      </c>
      <c r="AN184" s="30">
        <f t="shared" si="617"/>
        <v>0</v>
      </c>
      <c r="AO184" s="23">
        <v>70.0</v>
      </c>
      <c r="AP184" s="30">
        <f t="shared" si="618"/>
        <v>250.6</v>
      </c>
      <c r="AR184" s="231">
        <v>0.0</v>
      </c>
      <c r="AS184" s="30">
        <f t="shared" si="619"/>
        <v>0</v>
      </c>
      <c r="AT184" s="231">
        <v>63.0</v>
      </c>
      <c r="AU184" s="30">
        <f t="shared" si="620"/>
        <v>225.54</v>
      </c>
      <c r="AW184" s="231">
        <v>0.0</v>
      </c>
      <c r="AX184" s="30">
        <f t="shared" si="621"/>
        <v>0</v>
      </c>
      <c r="AY184" s="231">
        <v>61.0</v>
      </c>
      <c r="AZ184" s="30">
        <f t="shared" si="622"/>
        <v>218.38</v>
      </c>
      <c r="BB184" s="231">
        <v>0.0</v>
      </c>
      <c r="BC184" s="24">
        <f t="shared" si="623"/>
        <v>0</v>
      </c>
      <c r="BD184" s="231">
        <v>55.0</v>
      </c>
      <c r="BE184" s="30">
        <f t="shared" si="624"/>
        <v>196.9</v>
      </c>
      <c r="BG184" s="23">
        <v>0.0</v>
      </c>
      <c r="BH184" s="30">
        <f t="shared" si="597"/>
        <v>0</v>
      </c>
      <c r="BI184" s="23">
        <v>0.0</v>
      </c>
      <c r="BJ184" s="30">
        <f t="shared" si="598"/>
        <v>0</v>
      </c>
      <c r="BL184" s="23">
        <v>0.0</v>
      </c>
      <c r="BM184" s="30">
        <f t="shared" si="599"/>
        <v>0</v>
      </c>
      <c r="BN184" s="23">
        <v>0.0</v>
      </c>
      <c r="BO184" s="30">
        <f t="shared" si="600"/>
        <v>0</v>
      </c>
      <c r="BQ184" s="231">
        <v>0.0</v>
      </c>
      <c r="BR184" s="30">
        <f t="shared" si="601"/>
        <v>0</v>
      </c>
      <c r="BS184" s="231">
        <v>38.0</v>
      </c>
      <c r="BT184" s="30">
        <f t="shared" si="602"/>
        <v>136.04</v>
      </c>
      <c r="BV184" s="231">
        <v>0.0</v>
      </c>
      <c r="BW184" s="30">
        <f t="shared" si="567"/>
        <v>0</v>
      </c>
      <c r="BX184" s="231">
        <v>29.0</v>
      </c>
      <c r="BY184" s="30">
        <f t="shared" si="568"/>
        <v>103.82</v>
      </c>
      <c r="CA184" s="23">
        <v>0.0</v>
      </c>
      <c r="CB184" s="380">
        <f t="shared" si="472"/>
        <v>0</v>
      </c>
      <c r="CC184" s="23">
        <v>26.0</v>
      </c>
      <c r="CD184" s="30">
        <f t="shared" si="26"/>
        <v>93.08</v>
      </c>
    </row>
    <row r="185">
      <c r="A185" s="394" t="s">
        <v>1139</v>
      </c>
      <c r="B185" s="394" t="s">
        <v>1140</v>
      </c>
      <c r="C185" s="382"/>
      <c r="D185" s="382"/>
      <c r="E185" s="383"/>
      <c r="F185" s="384">
        <v>0.0</v>
      </c>
      <c r="G185" s="383"/>
      <c r="H185" s="376"/>
      <c r="I185" s="293"/>
      <c r="J185" s="378"/>
      <c r="K185" s="385"/>
      <c r="L185" s="378"/>
      <c r="M185" s="377"/>
      <c r="N185" s="293"/>
      <c r="O185" s="378"/>
      <c r="P185" s="293"/>
      <c r="Q185" s="378"/>
      <c r="R185" s="377"/>
      <c r="S185" s="231"/>
      <c r="T185" s="378"/>
      <c r="U185" s="231"/>
      <c r="V185" s="378"/>
      <c r="W185" s="377"/>
      <c r="X185" s="231"/>
      <c r="Y185" s="378"/>
      <c r="Z185" s="231"/>
      <c r="AA185" s="30"/>
      <c r="AC185" s="231"/>
      <c r="AD185" s="30"/>
      <c r="AE185" s="231"/>
      <c r="AF185" s="30"/>
      <c r="AH185" s="231"/>
      <c r="AI185" s="30"/>
      <c r="AJ185" s="231"/>
      <c r="AK185" s="30"/>
      <c r="AL185" s="30"/>
      <c r="AM185" s="23"/>
      <c r="AN185" s="30"/>
      <c r="AO185" s="23"/>
      <c r="AP185" s="30"/>
      <c r="AR185" s="231"/>
      <c r="AS185" s="30"/>
      <c r="AT185" s="231"/>
      <c r="AU185" s="30"/>
      <c r="AW185" s="23"/>
      <c r="AX185" s="30"/>
      <c r="AY185" s="23"/>
      <c r="AZ185" s="30"/>
      <c r="BB185" s="231"/>
      <c r="BC185" s="24"/>
      <c r="BD185" s="231"/>
      <c r="BE185" s="30"/>
      <c r="BG185" s="231"/>
      <c r="BH185" s="30"/>
      <c r="BI185" s="231"/>
      <c r="BJ185" s="30"/>
      <c r="BL185" s="379"/>
      <c r="BM185" s="30"/>
      <c r="BN185" s="379"/>
      <c r="BO185" s="30"/>
      <c r="BQ185" s="231">
        <v>199.0</v>
      </c>
      <c r="BR185" s="30">
        <f t="shared" si="601"/>
        <v>0</v>
      </c>
      <c r="BS185" s="231">
        <v>0.0</v>
      </c>
      <c r="BT185" s="30">
        <f t="shared" si="602"/>
        <v>0</v>
      </c>
      <c r="BV185" s="231">
        <v>64.0</v>
      </c>
      <c r="BW185" s="30">
        <f t="shared" si="567"/>
        <v>0</v>
      </c>
      <c r="BX185" s="231">
        <v>99.0</v>
      </c>
      <c r="BY185" s="30">
        <f t="shared" si="568"/>
        <v>0</v>
      </c>
      <c r="CA185" s="23">
        <v>59.0</v>
      </c>
      <c r="CB185" s="380">
        <f t="shared" si="472"/>
        <v>0</v>
      </c>
      <c r="CC185" s="23">
        <v>99.0</v>
      </c>
      <c r="CD185" s="30">
        <f t="shared" si="26"/>
        <v>0</v>
      </c>
    </row>
    <row r="186">
      <c r="A186" s="373" t="s">
        <v>760</v>
      </c>
      <c r="B186" s="400" t="s">
        <v>1141</v>
      </c>
      <c r="C186" s="374"/>
      <c r="D186" s="374"/>
      <c r="E186" s="386"/>
      <c r="F186" s="375">
        <v>4.25</v>
      </c>
      <c r="G186" s="386"/>
      <c r="H186" s="376"/>
      <c r="I186" s="293"/>
      <c r="J186" s="378"/>
      <c r="K186" s="385"/>
      <c r="L186" s="378"/>
      <c r="M186" s="377"/>
      <c r="N186" s="293"/>
      <c r="O186" s="378"/>
      <c r="P186" s="293"/>
      <c r="Q186" s="378"/>
      <c r="R186" s="377"/>
      <c r="S186" s="231"/>
      <c r="T186" s="378"/>
      <c r="U186" s="231"/>
      <c r="V186" s="378"/>
      <c r="W186" s="377"/>
      <c r="X186" s="231"/>
      <c r="Y186" s="378"/>
      <c r="Z186" s="231"/>
      <c r="AA186" s="30"/>
      <c r="AC186" s="231"/>
      <c r="AD186" s="30"/>
      <c r="AE186" s="231"/>
      <c r="AF186" s="30"/>
      <c r="AH186" s="231"/>
      <c r="AI186" s="30"/>
      <c r="AJ186" s="231"/>
      <c r="AK186" s="30"/>
      <c r="AL186" s="30"/>
      <c r="AM186" s="23"/>
      <c r="AN186" s="30"/>
      <c r="AO186" s="23"/>
      <c r="AP186" s="30"/>
      <c r="AR186" s="231"/>
      <c r="AS186" s="30"/>
      <c r="AT186" s="231"/>
      <c r="AU186" s="30"/>
      <c r="AW186" s="23"/>
      <c r="AX186" s="30"/>
      <c r="AY186" s="23"/>
      <c r="AZ186" s="30"/>
      <c r="BB186" s="231"/>
      <c r="BC186" s="24"/>
      <c r="BD186" s="231"/>
      <c r="BE186" s="30"/>
      <c r="BG186" s="231">
        <v>143.0</v>
      </c>
      <c r="BH186" s="30">
        <f t="shared" ref="BH186:BH192" si="625">BG186*F186</f>
        <v>607.75</v>
      </c>
      <c r="BI186" s="231">
        <v>100.0</v>
      </c>
      <c r="BJ186" s="30">
        <f t="shared" ref="BJ186:BJ192" si="626">BI186*F186</f>
        <v>425</v>
      </c>
      <c r="BL186" s="379">
        <v>110.0</v>
      </c>
      <c r="BM186" s="30">
        <f t="shared" ref="BM186:BM192" si="627">BL186*F186</f>
        <v>467.5</v>
      </c>
      <c r="BN186" s="379">
        <v>103.0</v>
      </c>
      <c r="BO186" s="30">
        <f t="shared" ref="BO186:BO192" si="628">BN186*F186</f>
        <v>437.75</v>
      </c>
      <c r="BQ186" s="23">
        <v>97.0</v>
      </c>
      <c r="BR186" s="30">
        <f t="shared" si="601"/>
        <v>412.25</v>
      </c>
      <c r="BS186" s="23">
        <v>97.0</v>
      </c>
      <c r="BT186" s="30">
        <f t="shared" si="602"/>
        <v>412.25</v>
      </c>
      <c r="BV186" s="231">
        <v>96.0</v>
      </c>
      <c r="BW186" s="30">
        <f t="shared" si="567"/>
        <v>408</v>
      </c>
      <c r="BX186" s="231">
        <v>94.0</v>
      </c>
      <c r="BY186" s="30">
        <f t="shared" si="568"/>
        <v>399.5</v>
      </c>
      <c r="CA186" s="23">
        <v>94.0</v>
      </c>
      <c r="CB186" s="380">
        <f t="shared" si="472"/>
        <v>399.5</v>
      </c>
      <c r="CC186" s="23">
        <v>91.0</v>
      </c>
      <c r="CD186" s="30">
        <f t="shared" si="26"/>
        <v>386.75</v>
      </c>
    </row>
    <row r="187">
      <c r="A187" s="381" t="s">
        <v>760</v>
      </c>
      <c r="B187" s="381" t="s">
        <v>1142</v>
      </c>
      <c r="C187" s="382">
        <v>0.0</v>
      </c>
      <c r="D187" s="382">
        <v>72.0</v>
      </c>
      <c r="E187" s="383">
        <f>SUM(C187:D187)</f>
        <v>72</v>
      </c>
      <c r="F187" s="384">
        <v>3.77</v>
      </c>
      <c r="G187" s="383">
        <f>E187*F187</f>
        <v>271.44</v>
      </c>
      <c r="H187" s="376"/>
      <c r="I187" s="293">
        <v>61.0</v>
      </c>
      <c r="J187" s="378">
        <f t="shared" ref="J187:J188" si="629">I187*F187</f>
        <v>229.97</v>
      </c>
      <c r="K187" s="385">
        <v>61.0</v>
      </c>
      <c r="L187" s="378">
        <f t="shared" ref="L187:L188" si="630">K187*F187</f>
        <v>229.97</v>
      </c>
      <c r="M187" s="377"/>
      <c r="N187" s="293">
        <v>0.0</v>
      </c>
      <c r="O187" s="378">
        <f t="shared" ref="O187:O188" si="631">N187*F187</f>
        <v>0</v>
      </c>
      <c r="P187" s="293">
        <v>63.0</v>
      </c>
      <c r="Q187" s="378">
        <f t="shared" ref="Q187:Q188" si="632">SUM(P187*F187)</f>
        <v>237.51</v>
      </c>
      <c r="R187" s="377"/>
      <c r="S187" s="231">
        <v>0.0</v>
      </c>
      <c r="T187" s="378">
        <f t="shared" ref="T187:T188" si="633">S187*F187</f>
        <v>0</v>
      </c>
      <c r="U187" s="231">
        <v>63.0</v>
      </c>
      <c r="V187" s="378">
        <f t="shared" ref="V187:V188" si="634">U187*F187</f>
        <v>237.51</v>
      </c>
      <c r="W187" s="377"/>
      <c r="X187" s="231">
        <v>0.0</v>
      </c>
      <c r="Y187" s="378">
        <f t="shared" ref="Y187:Y188" si="635">X187*F187</f>
        <v>0</v>
      </c>
      <c r="Z187" s="231">
        <v>63.0</v>
      </c>
      <c r="AA187" s="30">
        <f t="shared" ref="AA187:AA188" si="636">Z187*F187</f>
        <v>237.51</v>
      </c>
      <c r="AC187" s="231">
        <v>0.0</v>
      </c>
      <c r="AD187" s="30">
        <f t="shared" ref="AD187:AD188" si="637">AC187*F187</f>
        <v>0</v>
      </c>
      <c r="AE187" s="231">
        <v>62.0</v>
      </c>
      <c r="AF187" s="30">
        <f t="shared" ref="AF187:AF188" si="638">AE187*F187</f>
        <v>233.74</v>
      </c>
      <c r="AH187" s="231">
        <v>19.0</v>
      </c>
      <c r="AI187" s="30">
        <f t="shared" ref="AI187:AI192" si="639">AH187*F187</f>
        <v>71.63</v>
      </c>
      <c r="AJ187" s="231">
        <v>40.0</v>
      </c>
      <c r="AK187" s="30">
        <f t="shared" ref="AK187:AK192" si="640">AJ187*F187</f>
        <v>150.8</v>
      </c>
      <c r="AL187" s="30"/>
      <c r="AM187" s="23">
        <v>19.0</v>
      </c>
      <c r="AN187" s="30">
        <f t="shared" ref="AN187:AN192" si="641">AM187*F187</f>
        <v>71.63</v>
      </c>
      <c r="AO187" s="23">
        <v>40.0</v>
      </c>
      <c r="AP187" s="30">
        <f t="shared" ref="AP187:AP192" si="642">AO187*F187</f>
        <v>150.8</v>
      </c>
      <c r="AR187" s="231">
        <v>19.0</v>
      </c>
      <c r="AS187" s="30">
        <f t="shared" ref="AS187:AS192" si="643">AR187*F187</f>
        <v>71.63</v>
      </c>
      <c r="AT187" s="231">
        <v>36.0</v>
      </c>
      <c r="AU187" s="30">
        <f t="shared" ref="AU187:AU192" si="644">AT187*F187</f>
        <v>135.72</v>
      </c>
      <c r="AW187" s="23">
        <v>19.0</v>
      </c>
      <c r="AX187" s="30">
        <f t="shared" ref="AX187:AX192" si="645">AW187*F187</f>
        <v>71.63</v>
      </c>
      <c r="AY187" s="23">
        <v>34.0</v>
      </c>
      <c r="AZ187" s="30">
        <f t="shared" ref="AZ187:AZ192" si="646">AY187*F187</f>
        <v>128.18</v>
      </c>
      <c r="BB187" s="231">
        <v>19.0</v>
      </c>
      <c r="BC187" s="24">
        <f t="shared" ref="BC187:BC192" si="647">BB187*F187</f>
        <v>71.63</v>
      </c>
      <c r="BD187" s="231">
        <v>33.0</v>
      </c>
      <c r="BE187" s="30">
        <f t="shared" ref="BE187:BE192" si="648">BD187*F187</f>
        <v>124.41</v>
      </c>
      <c r="BG187" s="231">
        <v>19.0</v>
      </c>
      <c r="BH187" s="30">
        <f t="shared" si="625"/>
        <v>71.63</v>
      </c>
      <c r="BI187" s="231">
        <v>33.0</v>
      </c>
      <c r="BJ187" s="30">
        <f t="shared" si="626"/>
        <v>124.41</v>
      </c>
      <c r="BL187" s="379">
        <v>19.0</v>
      </c>
      <c r="BM187" s="30">
        <f t="shared" si="627"/>
        <v>71.63</v>
      </c>
      <c r="BN187" s="379">
        <v>29.0</v>
      </c>
      <c r="BO187" s="30">
        <f t="shared" si="628"/>
        <v>109.33</v>
      </c>
      <c r="BQ187" s="231">
        <v>19.0</v>
      </c>
      <c r="BR187" s="30">
        <f t="shared" si="601"/>
        <v>71.63</v>
      </c>
      <c r="BS187" s="231">
        <v>28.0</v>
      </c>
      <c r="BT187" s="30">
        <f t="shared" si="602"/>
        <v>105.56</v>
      </c>
      <c r="BV187" s="231">
        <v>19.0</v>
      </c>
      <c r="BW187" s="30">
        <f t="shared" si="567"/>
        <v>71.63</v>
      </c>
      <c r="BX187" s="231">
        <v>26.0</v>
      </c>
      <c r="BY187" s="30">
        <f t="shared" si="568"/>
        <v>98.02</v>
      </c>
      <c r="CA187" s="23">
        <v>19.0</v>
      </c>
      <c r="CB187" s="380">
        <f t="shared" si="472"/>
        <v>71.63</v>
      </c>
      <c r="CC187" s="23">
        <v>25.0</v>
      </c>
      <c r="CD187" s="30">
        <f t="shared" si="26"/>
        <v>94.25</v>
      </c>
    </row>
    <row r="188">
      <c r="A188" s="373" t="s">
        <v>760</v>
      </c>
      <c r="B188" s="373" t="s">
        <v>1143</v>
      </c>
      <c r="C188" s="374">
        <v>0.0</v>
      </c>
      <c r="D188" s="374">
        <v>0.0</v>
      </c>
      <c r="E188" s="375">
        <v>0.0</v>
      </c>
      <c r="F188" s="392">
        <v>4.25</v>
      </c>
      <c r="G188" s="375">
        <v>0.0</v>
      </c>
      <c r="H188" s="376"/>
      <c r="I188" s="293">
        <v>109.0</v>
      </c>
      <c r="J188" s="378">
        <f t="shared" si="629"/>
        <v>463.25</v>
      </c>
      <c r="K188" s="385">
        <v>160.0</v>
      </c>
      <c r="L188" s="378">
        <f t="shared" si="630"/>
        <v>680</v>
      </c>
      <c r="M188" s="377"/>
      <c r="N188" s="293">
        <v>10.0</v>
      </c>
      <c r="O188" s="378">
        <f t="shared" si="631"/>
        <v>42.5</v>
      </c>
      <c r="P188" s="293">
        <v>71.0</v>
      </c>
      <c r="Q188" s="378">
        <f t="shared" si="632"/>
        <v>301.75</v>
      </c>
      <c r="R188" s="377"/>
      <c r="S188" s="293">
        <v>0.0</v>
      </c>
      <c r="T188" s="378">
        <f t="shared" si="633"/>
        <v>0</v>
      </c>
      <c r="U188" s="293">
        <v>54.0</v>
      </c>
      <c r="V188" s="378">
        <f t="shared" si="634"/>
        <v>229.5</v>
      </c>
      <c r="W188" s="377"/>
      <c r="X188" s="231">
        <v>0.0</v>
      </c>
      <c r="Y188" s="378">
        <f t="shared" si="635"/>
        <v>0</v>
      </c>
      <c r="Z188" s="231">
        <v>46.0</v>
      </c>
      <c r="AA188" s="30">
        <f t="shared" si="636"/>
        <v>195.5</v>
      </c>
      <c r="AC188" s="231">
        <v>0.0</v>
      </c>
      <c r="AD188" s="30">
        <f t="shared" si="637"/>
        <v>0</v>
      </c>
      <c r="AE188" s="231">
        <v>39.0</v>
      </c>
      <c r="AF188" s="30">
        <f t="shared" si="638"/>
        <v>165.75</v>
      </c>
      <c r="AH188" s="231">
        <v>69.0</v>
      </c>
      <c r="AI188" s="30">
        <f t="shared" si="639"/>
        <v>293.25</v>
      </c>
      <c r="AJ188" s="231">
        <v>0.0</v>
      </c>
      <c r="AK188" s="30">
        <f t="shared" si="640"/>
        <v>0</v>
      </c>
      <c r="AL188" s="30"/>
      <c r="AM188" s="23">
        <v>69.0</v>
      </c>
      <c r="AN188" s="30">
        <f t="shared" si="641"/>
        <v>293.25</v>
      </c>
      <c r="AO188" s="23">
        <v>0.0</v>
      </c>
      <c r="AP188" s="30">
        <f t="shared" si="642"/>
        <v>0</v>
      </c>
      <c r="AR188" s="231">
        <v>66.0</v>
      </c>
      <c r="AS188" s="30">
        <f t="shared" si="643"/>
        <v>280.5</v>
      </c>
      <c r="AT188" s="231">
        <v>0.0</v>
      </c>
      <c r="AU188" s="30">
        <f t="shared" si="644"/>
        <v>0</v>
      </c>
      <c r="AW188" s="23">
        <v>254.0</v>
      </c>
      <c r="AX188" s="30">
        <f t="shared" si="645"/>
        <v>1079.5</v>
      </c>
      <c r="AY188" s="23">
        <v>0.0</v>
      </c>
      <c r="AZ188" s="30">
        <f t="shared" si="646"/>
        <v>0</v>
      </c>
      <c r="BB188" s="231">
        <v>247.0</v>
      </c>
      <c r="BC188" s="24">
        <f t="shared" si="647"/>
        <v>1049.75</v>
      </c>
      <c r="BD188" s="231">
        <v>0.0</v>
      </c>
      <c r="BE188" s="30">
        <f t="shared" si="648"/>
        <v>0</v>
      </c>
      <c r="BG188" s="231">
        <v>242.0</v>
      </c>
      <c r="BH188" s="30">
        <f t="shared" si="625"/>
        <v>1028.5</v>
      </c>
      <c r="BI188" s="231">
        <v>0.0</v>
      </c>
      <c r="BJ188" s="30">
        <f t="shared" si="626"/>
        <v>0</v>
      </c>
      <c r="BL188" s="379">
        <v>231.0</v>
      </c>
      <c r="BM188" s="30">
        <f t="shared" si="627"/>
        <v>981.75</v>
      </c>
      <c r="BN188" s="379">
        <v>117.0</v>
      </c>
      <c r="BO188" s="30">
        <f t="shared" si="628"/>
        <v>497.25</v>
      </c>
      <c r="BQ188" s="231">
        <v>228.0</v>
      </c>
      <c r="BR188" s="30">
        <f t="shared" si="601"/>
        <v>969</v>
      </c>
      <c r="BS188" s="231">
        <v>111.0</v>
      </c>
      <c r="BT188" s="30">
        <f t="shared" si="602"/>
        <v>471.75</v>
      </c>
      <c r="BV188" s="231">
        <v>226.0</v>
      </c>
      <c r="BW188" s="30">
        <f t="shared" si="567"/>
        <v>960.5</v>
      </c>
      <c r="BX188" s="231">
        <v>110.0</v>
      </c>
      <c r="BY188" s="30">
        <f t="shared" si="568"/>
        <v>467.5</v>
      </c>
      <c r="CA188" s="23">
        <v>236.0</v>
      </c>
      <c r="CB188" s="380">
        <f t="shared" si="472"/>
        <v>1003</v>
      </c>
      <c r="CC188" s="23">
        <v>106.0</v>
      </c>
      <c r="CD188" s="30">
        <f t="shared" si="26"/>
        <v>450.5</v>
      </c>
    </row>
    <row r="189">
      <c r="A189" s="381" t="s">
        <v>666</v>
      </c>
      <c r="B189" s="381" t="s">
        <v>1144</v>
      </c>
      <c r="C189" s="382"/>
      <c r="D189" s="382"/>
      <c r="E189" s="383"/>
      <c r="F189" s="387">
        <v>3.66</v>
      </c>
      <c r="G189" s="383"/>
      <c r="H189" s="376"/>
      <c r="I189" s="293"/>
      <c r="J189" s="378"/>
      <c r="K189" s="385"/>
      <c r="L189" s="378"/>
      <c r="M189" s="377"/>
      <c r="N189" s="231"/>
      <c r="O189" s="378"/>
      <c r="P189" s="231"/>
      <c r="Q189" s="378"/>
      <c r="R189" s="377"/>
      <c r="S189" s="231"/>
      <c r="T189" s="378"/>
      <c r="U189" s="231"/>
      <c r="V189" s="378"/>
      <c r="W189" s="377"/>
      <c r="X189" s="231"/>
      <c r="Y189" s="378"/>
      <c r="Z189" s="231"/>
      <c r="AA189" s="30"/>
      <c r="AC189" s="231"/>
      <c r="AD189" s="30"/>
      <c r="AE189" s="231"/>
      <c r="AF189" s="30"/>
      <c r="AH189" s="231">
        <v>115.0</v>
      </c>
      <c r="AI189" s="30">
        <f t="shared" si="639"/>
        <v>420.9</v>
      </c>
      <c r="AJ189" s="231">
        <v>0.0</v>
      </c>
      <c r="AK189" s="30">
        <f t="shared" si="640"/>
        <v>0</v>
      </c>
      <c r="AL189" s="30"/>
      <c r="AM189" s="23">
        <v>113.0</v>
      </c>
      <c r="AN189" s="30">
        <f t="shared" si="641"/>
        <v>413.58</v>
      </c>
      <c r="AO189" s="23">
        <v>0.0</v>
      </c>
      <c r="AP189" s="30">
        <f t="shared" si="642"/>
        <v>0</v>
      </c>
      <c r="AR189" s="231">
        <v>113.0</v>
      </c>
      <c r="AS189" s="30">
        <f t="shared" si="643"/>
        <v>413.58</v>
      </c>
      <c r="AT189" s="231">
        <v>0.0</v>
      </c>
      <c r="AU189" s="30">
        <f t="shared" si="644"/>
        <v>0</v>
      </c>
      <c r="AW189" s="231">
        <v>113.0</v>
      </c>
      <c r="AX189" s="30">
        <f t="shared" si="645"/>
        <v>413.58</v>
      </c>
      <c r="AY189" s="231">
        <v>0.0</v>
      </c>
      <c r="AZ189" s="30">
        <f t="shared" si="646"/>
        <v>0</v>
      </c>
      <c r="BB189" s="231">
        <v>112.0</v>
      </c>
      <c r="BC189" s="24">
        <f t="shared" si="647"/>
        <v>409.92</v>
      </c>
      <c r="BD189" s="231">
        <v>0.0</v>
      </c>
      <c r="BE189" s="30">
        <f t="shared" si="648"/>
        <v>0</v>
      </c>
      <c r="BG189" s="231">
        <v>81.0</v>
      </c>
      <c r="BH189" s="30">
        <f t="shared" si="625"/>
        <v>296.46</v>
      </c>
      <c r="BI189" s="231">
        <v>30.0</v>
      </c>
      <c r="BJ189" s="30">
        <f t="shared" si="626"/>
        <v>109.8</v>
      </c>
      <c r="BL189" s="379">
        <v>81.0</v>
      </c>
      <c r="BM189" s="30">
        <f t="shared" si="627"/>
        <v>296.46</v>
      </c>
      <c r="BN189" s="379">
        <v>30.0</v>
      </c>
      <c r="BO189" s="30">
        <f t="shared" si="628"/>
        <v>109.8</v>
      </c>
      <c r="BQ189" s="231">
        <v>81.0</v>
      </c>
      <c r="BR189" s="30">
        <f t="shared" si="601"/>
        <v>296.46</v>
      </c>
      <c r="BS189" s="231">
        <v>30.0</v>
      </c>
      <c r="BT189" s="30">
        <f t="shared" si="602"/>
        <v>109.8</v>
      </c>
      <c r="BV189" s="231">
        <v>81.0</v>
      </c>
      <c r="BW189" s="30">
        <f t="shared" si="567"/>
        <v>296.46</v>
      </c>
      <c r="BX189" s="231">
        <v>30.0</v>
      </c>
      <c r="BY189" s="30">
        <f t="shared" si="568"/>
        <v>109.8</v>
      </c>
      <c r="CA189" s="23">
        <v>81.0</v>
      </c>
      <c r="CB189" s="380">
        <f t="shared" si="472"/>
        <v>296.46</v>
      </c>
      <c r="CC189" s="23">
        <v>30.0</v>
      </c>
      <c r="CD189" s="30">
        <f t="shared" si="26"/>
        <v>109.8</v>
      </c>
    </row>
    <row r="190">
      <c r="A190" s="373" t="s">
        <v>1145</v>
      </c>
      <c r="B190" s="373" t="s">
        <v>1146</v>
      </c>
      <c r="C190" s="374">
        <v>39.0</v>
      </c>
      <c r="D190" s="374">
        <v>4.0</v>
      </c>
      <c r="E190" s="386">
        <f>SUM(C190:D190)</f>
        <v>43</v>
      </c>
      <c r="F190" s="392">
        <v>4.175</v>
      </c>
      <c r="G190" s="386">
        <f>E190*F190</f>
        <v>179.525</v>
      </c>
      <c r="H190" s="376"/>
      <c r="I190" s="293">
        <v>39.0</v>
      </c>
      <c r="J190" s="378">
        <f t="shared" ref="J190:J192" si="649">I190*F190</f>
        <v>162.825</v>
      </c>
      <c r="K190" s="385">
        <v>4.0</v>
      </c>
      <c r="L190" s="378">
        <f t="shared" ref="L190:L192" si="650">K190*F190</f>
        <v>16.7</v>
      </c>
      <c r="M190" s="377"/>
      <c r="N190" s="231">
        <v>39.0</v>
      </c>
      <c r="O190" s="378">
        <f t="shared" ref="O190:O192" si="651">N190*F190</f>
        <v>162.825</v>
      </c>
      <c r="P190" s="231">
        <v>4.0</v>
      </c>
      <c r="Q190" s="378">
        <f t="shared" ref="Q190:Q192" si="652">SUM(P190*F190)</f>
        <v>16.7</v>
      </c>
      <c r="R190" s="377"/>
      <c r="S190" s="231">
        <v>0.0</v>
      </c>
      <c r="T190" s="378">
        <f t="shared" ref="T190:T192" si="653">S190*F190</f>
        <v>0</v>
      </c>
      <c r="U190" s="231">
        <v>4.0</v>
      </c>
      <c r="V190" s="378">
        <f t="shared" ref="V190:V192" si="654">U190*F190</f>
        <v>16.7</v>
      </c>
      <c r="W190" s="377"/>
      <c r="X190" s="231">
        <v>0.0</v>
      </c>
      <c r="Y190" s="378">
        <f t="shared" ref="Y190:Y192" si="655">X190*F190</f>
        <v>0</v>
      </c>
      <c r="Z190" s="231">
        <v>4.0</v>
      </c>
      <c r="AA190" s="30">
        <f t="shared" ref="AA190:AA192" si="656">Z190*F190</f>
        <v>16.7</v>
      </c>
      <c r="AC190" s="231">
        <v>0.0</v>
      </c>
      <c r="AD190" s="30">
        <f t="shared" ref="AD190:AD192" si="657">AC190*F190</f>
        <v>0</v>
      </c>
      <c r="AE190" s="231">
        <v>4.0</v>
      </c>
      <c r="AF190" s="30">
        <f t="shared" ref="AF190:AF192" si="658">AE190*F190</f>
        <v>16.7</v>
      </c>
      <c r="AH190" s="231">
        <v>0.0</v>
      </c>
      <c r="AI190" s="30">
        <f t="shared" si="639"/>
        <v>0</v>
      </c>
      <c r="AJ190" s="231">
        <v>4.0</v>
      </c>
      <c r="AK190" s="30">
        <f t="shared" si="640"/>
        <v>16.7</v>
      </c>
      <c r="AL190" s="30"/>
      <c r="AM190" s="23">
        <v>0.0</v>
      </c>
      <c r="AN190" s="30">
        <f t="shared" si="641"/>
        <v>0</v>
      </c>
      <c r="AO190" s="23">
        <v>4.0</v>
      </c>
      <c r="AP190" s="30">
        <f t="shared" si="642"/>
        <v>16.7</v>
      </c>
      <c r="AR190" s="231">
        <v>0.0</v>
      </c>
      <c r="AS190" s="30">
        <f t="shared" si="643"/>
        <v>0</v>
      </c>
      <c r="AT190" s="231">
        <v>3.0</v>
      </c>
      <c r="AU190" s="30">
        <f t="shared" si="644"/>
        <v>12.525</v>
      </c>
      <c r="AW190" s="231">
        <v>0.0</v>
      </c>
      <c r="AX190" s="30">
        <f t="shared" si="645"/>
        <v>0</v>
      </c>
      <c r="AY190" s="231">
        <v>3.0</v>
      </c>
      <c r="AZ190" s="30">
        <f t="shared" si="646"/>
        <v>12.525</v>
      </c>
      <c r="BB190" s="231">
        <v>0.0</v>
      </c>
      <c r="BC190" s="24">
        <f t="shared" si="647"/>
        <v>0</v>
      </c>
      <c r="BD190" s="231">
        <v>3.0</v>
      </c>
      <c r="BE190" s="30">
        <f t="shared" si="648"/>
        <v>12.525</v>
      </c>
      <c r="BG190" s="23">
        <v>0.0</v>
      </c>
      <c r="BH190" s="30">
        <f t="shared" si="625"/>
        <v>0</v>
      </c>
      <c r="BI190" s="23">
        <v>0.0</v>
      </c>
      <c r="BJ190" s="30">
        <f t="shared" si="626"/>
        <v>0</v>
      </c>
      <c r="BL190" s="23">
        <v>0.0</v>
      </c>
      <c r="BM190" s="30">
        <f t="shared" si="627"/>
        <v>0</v>
      </c>
      <c r="BN190" s="23">
        <v>0.0</v>
      </c>
      <c r="BO190" s="30">
        <f t="shared" si="628"/>
        <v>0</v>
      </c>
      <c r="BQ190" s="231">
        <v>0.0</v>
      </c>
      <c r="BR190" s="30">
        <f t="shared" si="601"/>
        <v>0</v>
      </c>
      <c r="BS190" s="231">
        <v>3.0</v>
      </c>
      <c r="BT190" s="30">
        <f t="shared" si="602"/>
        <v>12.525</v>
      </c>
      <c r="BV190" s="231">
        <v>0.0</v>
      </c>
      <c r="BW190" s="30">
        <f t="shared" si="567"/>
        <v>0</v>
      </c>
      <c r="BX190" s="231">
        <v>3.0</v>
      </c>
      <c r="BY190" s="30">
        <f t="shared" si="568"/>
        <v>12.525</v>
      </c>
      <c r="CA190" s="23">
        <v>0.0</v>
      </c>
      <c r="CB190" s="380">
        <f t="shared" si="472"/>
        <v>0</v>
      </c>
      <c r="CC190" s="23">
        <v>3.0</v>
      </c>
      <c r="CD190" s="30">
        <f t="shared" si="26"/>
        <v>12.525</v>
      </c>
    </row>
    <row r="191">
      <c r="A191" s="381" t="s">
        <v>784</v>
      </c>
      <c r="B191" s="381" t="s">
        <v>785</v>
      </c>
      <c r="C191" s="382">
        <v>0.0</v>
      </c>
      <c r="D191" s="382">
        <v>0.0</v>
      </c>
      <c r="E191" s="384">
        <v>0.0</v>
      </c>
      <c r="F191" s="384">
        <v>5.95</v>
      </c>
      <c r="G191" s="384">
        <v>0.0</v>
      </c>
      <c r="H191" s="376"/>
      <c r="I191" s="293">
        <v>200.0</v>
      </c>
      <c r="J191" s="378">
        <f t="shared" si="649"/>
        <v>1190</v>
      </c>
      <c r="K191" s="385">
        <v>200.0</v>
      </c>
      <c r="L191" s="378">
        <f t="shared" si="650"/>
        <v>1190</v>
      </c>
      <c r="M191" s="377"/>
      <c r="N191" s="231">
        <v>165.0</v>
      </c>
      <c r="O191" s="378">
        <f t="shared" si="651"/>
        <v>981.75</v>
      </c>
      <c r="P191" s="231">
        <v>196.0</v>
      </c>
      <c r="Q191" s="378">
        <f t="shared" si="652"/>
        <v>1166.2</v>
      </c>
      <c r="R191" s="377"/>
      <c r="S191" s="231">
        <v>152.0</v>
      </c>
      <c r="T191" s="378">
        <f t="shared" si="653"/>
        <v>904.4</v>
      </c>
      <c r="U191" s="231">
        <v>191.0</v>
      </c>
      <c r="V191" s="378">
        <f t="shared" si="654"/>
        <v>1136.45</v>
      </c>
      <c r="W191" s="377"/>
      <c r="X191" s="231">
        <v>145.0</v>
      </c>
      <c r="Y191" s="378">
        <f t="shared" si="655"/>
        <v>862.75</v>
      </c>
      <c r="Z191" s="231">
        <v>195.0</v>
      </c>
      <c r="AA191" s="30">
        <f t="shared" si="656"/>
        <v>1160.25</v>
      </c>
      <c r="AC191" s="231">
        <v>142.0</v>
      </c>
      <c r="AD191" s="30">
        <f t="shared" si="657"/>
        <v>844.9</v>
      </c>
      <c r="AE191" s="231">
        <v>195.0</v>
      </c>
      <c r="AF191" s="30">
        <f t="shared" si="658"/>
        <v>1160.25</v>
      </c>
      <c r="AH191" s="231">
        <v>39.0</v>
      </c>
      <c r="AI191" s="30">
        <f t="shared" si="639"/>
        <v>232.05</v>
      </c>
      <c r="AJ191" s="231">
        <v>194.0</v>
      </c>
      <c r="AK191" s="30">
        <f t="shared" si="640"/>
        <v>1154.3</v>
      </c>
      <c r="AL191" s="30"/>
      <c r="AM191" s="23">
        <v>39.0</v>
      </c>
      <c r="AN191" s="30">
        <f t="shared" si="641"/>
        <v>232.05</v>
      </c>
      <c r="AO191" s="23">
        <v>193.0</v>
      </c>
      <c r="AP191" s="30">
        <f t="shared" si="642"/>
        <v>1148.35</v>
      </c>
      <c r="AR191" s="231">
        <v>74.0</v>
      </c>
      <c r="AS191" s="30">
        <f t="shared" si="643"/>
        <v>440.3</v>
      </c>
      <c r="AT191" s="231">
        <v>156.0</v>
      </c>
      <c r="AU191" s="30">
        <f t="shared" si="644"/>
        <v>928.2</v>
      </c>
      <c r="AW191" s="231">
        <v>74.0</v>
      </c>
      <c r="AX191" s="30">
        <f t="shared" si="645"/>
        <v>440.3</v>
      </c>
      <c r="AY191" s="231">
        <v>158.0</v>
      </c>
      <c r="AZ191" s="30">
        <f t="shared" si="646"/>
        <v>940.1</v>
      </c>
      <c r="BB191" s="231">
        <v>74.0</v>
      </c>
      <c r="BC191" s="24">
        <f t="shared" si="647"/>
        <v>440.3</v>
      </c>
      <c r="BD191" s="231">
        <v>157.0</v>
      </c>
      <c r="BE191" s="30">
        <f t="shared" si="648"/>
        <v>934.15</v>
      </c>
      <c r="BG191" s="231">
        <v>216.0</v>
      </c>
      <c r="BH191" s="30">
        <f t="shared" si="625"/>
        <v>1285.2</v>
      </c>
      <c r="BI191" s="231">
        <v>13.0</v>
      </c>
      <c r="BJ191" s="30">
        <f t="shared" si="626"/>
        <v>77.35</v>
      </c>
      <c r="BL191" s="379">
        <v>217.0</v>
      </c>
      <c r="BM191" s="30">
        <f t="shared" si="627"/>
        <v>1291.15</v>
      </c>
      <c r="BN191" s="379">
        <v>13.0</v>
      </c>
      <c r="BO191" s="30">
        <f t="shared" si="628"/>
        <v>77.35</v>
      </c>
      <c r="BQ191" s="231">
        <v>216.0</v>
      </c>
      <c r="BR191" s="30">
        <f t="shared" si="601"/>
        <v>1285.2</v>
      </c>
      <c r="BS191" s="231">
        <v>13.0</v>
      </c>
      <c r="BT191" s="30">
        <f t="shared" si="602"/>
        <v>77.35</v>
      </c>
      <c r="BV191" s="231">
        <v>214.0</v>
      </c>
      <c r="BW191" s="30">
        <f t="shared" si="567"/>
        <v>1273.3</v>
      </c>
      <c r="BX191" s="231">
        <v>13.0</v>
      </c>
      <c r="BY191" s="30">
        <f t="shared" si="568"/>
        <v>77.35</v>
      </c>
      <c r="CA191" s="23">
        <v>213.0</v>
      </c>
      <c r="CB191" s="380">
        <f t="shared" si="472"/>
        <v>1267.35</v>
      </c>
      <c r="CC191" s="23">
        <v>13.0</v>
      </c>
      <c r="CD191" s="30">
        <f t="shared" si="26"/>
        <v>77.35</v>
      </c>
    </row>
    <row r="192">
      <c r="A192" s="373" t="s">
        <v>1147</v>
      </c>
      <c r="B192" s="373" t="s">
        <v>1148</v>
      </c>
      <c r="C192" s="374">
        <v>54.0</v>
      </c>
      <c r="D192" s="374">
        <v>0.0</v>
      </c>
      <c r="E192" s="386">
        <f>SUM(C192:D192)</f>
        <v>54</v>
      </c>
      <c r="F192" s="375">
        <v>6.24</v>
      </c>
      <c r="G192" s="386">
        <f>E192*F192</f>
        <v>336.96</v>
      </c>
      <c r="H192" s="376"/>
      <c r="I192" s="293">
        <v>53.0</v>
      </c>
      <c r="J192" s="378">
        <f t="shared" si="649"/>
        <v>330.72</v>
      </c>
      <c r="K192" s="385">
        <v>0.0</v>
      </c>
      <c r="L192" s="378">
        <f t="shared" si="650"/>
        <v>0</v>
      </c>
      <c r="M192" s="377"/>
      <c r="N192" s="231">
        <v>53.0</v>
      </c>
      <c r="O192" s="378">
        <f t="shared" si="651"/>
        <v>330.72</v>
      </c>
      <c r="P192" s="231">
        <v>0.0</v>
      </c>
      <c r="Q192" s="378">
        <f t="shared" si="652"/>
        <v>0</v>
      </c>
      <c r="R192" s="377"/>
      <c r="S192" s="231">
        <v>14.0</v>
      </c>
      <c r="T192" s="378">
        <f t="shared" si="653"/>
        <v>87.36</v>
      </c>
      <c r="U192" s="231">
        <v>0.0</v>
      </c>
      <c r="V192" s="378">
        <f t="shared" si="654"/>
        <v>0</v>
      </c>
      <c r="W192" s="377"/>
      <c r="X192" s="231">
        <v>7.0</v>
      </c>
      <c r="Y192" s="378">
        <f t="shared" si="655"/>
        <v>43.68</v>
      </c>
      <c r="Z192" s="231">
        <v>0.0</v>
      </c>
      <c r="AA192" s="30">
        <f t="shared" si="656"/>
        <v>0</v>
      </c>
      <c r="AC192" s="231">
        <v>7.0</v>
      </c>
      <c r="AD192" s="30">
        <f t="shared" si="657"/>
        <v>43.68</v>
      </c>
      <c r="AE192" s="231">
        <v>0.0</v>
      </c>
      <c r="AF192" s="30">
        <f t="shared" si="658"/>
        <v>0</v>
      </c>
      <c r="AH192" s="231">
        <v>4.0</v>
      </c>
      <c r="AI192" s="30">
        <f t="shared" si="639"/>
        <v>24.96</v>
      </c>
      <c r="AJ192" s="231">
        <v>0.0</v>
      </c>
      <c r="AK192" s="30">
        <f t="shared" si="640"/>
        <v>0</v>
      </c>
      <c r="AL192" s="30"/>
      <c r="AM192" s="23">
        <v>3.0</v>
      </c>
      <c r="AN192" s="30">
        <f t="shared" si="641"/>
        <v>18.72</v>
      </c>
      <c r="AO192" s="23">
        <v>0.0</v>
      </c>
      <c r="AP192" s="30">
        <f t="shared" si="642"/>
        <v>0</v>
      </c>
      <c r="AR192" s="231">
        <v>0.0</v>
      </c>
      <c r="AS192" s="30">
        <f t="shared" si="643"/>
        <v>0</v>
      </c>
      <c r="AT192" s="231">
        <v>0.0</v>
      </c>
      <c r="AU192" s="30">
        <f t="shared" si="644"/>
        <v>0</v>
      </c>
      <c r="AW192" s="231">
        <v>0.0</v>
      </c>
      <c r="AX192" s="30">
        <f t="shared" si="645"/>
        <v>0</v>
      </c>
      <c r="AY192" s="231">
        <v>0.0</v>
      </c>
      <c r="AZ192" s="30">
        <f t="shared" si="646"/>
        <v>0</v>
      </c>
      <c r="BB192" s="231">
        <v>0.0</v>
      </c>
      <c r="BC192" s="24">
        <f t="shared" si="647"/>
        <v>0</v>
      </c>
      <c r="BD192" s="231">
        <v>0.0</v>
      </c>
      <c r="BE192" s="30">
        <f t="shared" si="648"/>
        <v>0</v>
      </c>
      <c r="BG192" s="23">
        <v>0.0</v>
      </c>
      <c r="BH192" s="30">
        <f t="shared" si="625"/>
        <v>0</v>
      </c>
      <c r="BI192" s="23">
        <v>0.0</v>
      </c>
      <c r="BJ192" s="30">
        <f t="shared" si="626"/>
        <v>0</v>
      </c>
      <c r="BL192" s="23">
        <v>0.0</v>
      </c>
      <c r="BM192" s="30">
        <f t="shared" si="627"/>
        <v>0</v>
      </c>
      <c r="BN192" s="23">
        <v>0.0</v>
      </c>
      <c r="BO192" s="30">
        <f t="shared" si="628"/>
        <v>0</v>
      </c>
      <c r="BQ192" s="23">
        <v>0.0</v>
      </c>
      <c r="BR192" s="30">
        <f t="shared" si="601"/>
        <v>0</v>
      </c>
      <c r="BS192" s="23">
        <v>0.0</v>
      </c>
      <c r="BT192" s="30">
        <f t="shared" si="602"/>
        <v>0</v>
      </c>
      <c r="BV192" s="23">
        <v>0.0</v>
      </c>
      <c r="BW192" s="30">
        <f t="shared" si="567"/>
        <v>0</v>
      </c>
      <c r="BX192" s="23">
        <v>0.0</v>
      </c>
      <c r="BY192" s="30">
        <f t="shared" si="568"/>
        <v>0</v>
      </c>
      <c r="CA192" s="23">
        <v>0.0</v>
      </c>
      <c r="CB192" s="380">
        <f t="shared" si="472"/>
        <v>0</v>
      </c>
      <c r="CC192" s="23">
        <v>0.0</v>
      </c>
      <c r="CD192" s="30">
        <f t="shared" si="26"/>
        <v>0</v>
      </c>
    </row>
    <row r="193">
      <c r="A193" s="381" t="s">
        <v>515</v>
      </c>
      <c r="B193" s="381" t="s">
        <v>1149</v>
      </c>
      <c r="C193" s="382"/>
      <c r="D193" s="382"/>
      <c r="E193" s="382"/>
      <c r="F193" s="382">
        <v>0.0</v>
      </c>
      <c r="G193" s="382"/>
      <c r="H193" s="376"/>
      <c r="I193" s="293"/>
      <c r="J193" s="399"/>
      <c r="K193" s="385"/>
      <c r="L193" s="399"/>
      <c r="M193" s="377"/>
      <c r="N193" s="293"/>
      <c r="O193" s="399"/>
      <c r="P193" s="385"/>
      <c r="Q193" s="399"/>
      <c r="R193" s="377"/>
      <c r="S193" s="293"/>
      <c r="T193" s="378"/>
      <c r="U193" s="385"/>
      <c r="V193" s="378"/>
      <c r="W193" s="377"/>
      <c r="X193" s="231"/>
      <c r="Y193" s="378"/>
      <c r="Z193" s="231"/>
      <c r="AA193" s="30"/>
      <c r="AC193" s="231"/>
      <c r="AD193" s="30"/>
      <c r="AE193" s="231"/>
      <c r="AF193" s="30"/>
      <c r="AH193" s="231"/>
      <c r="AI193" s="30"/>
      <c r="AJ193" s="231"/>
      <c r="AK193" s="30"/>
      <c r="AL193" s="30"/>
      <c r="AM193" s="23"/>
      <c r="AN193" s="30"/>
      <c r="AO193" s="23"/>
      <c r="AP193" s="30"/>
      <c r="AR193" s="231"/>
      <c r="AS193" s="30"/>
      <c r="AT193" s="231"/>
      <c r="AU193" s="30"/>
      <c r="AW193" s="231"/>
      <c r="AX193" s="30"/>
      <c r="AY193" s="231"/>
      <c r="AZ193" s="30"/>
      <c r="BB193" s="231"/>
      <c r="BC193" s="24"/>
      <c r="BD193" s="231"/>
      <c r="BE193" s="30"/>
      <c r="BG193" s="231"/>
      <c r="BH193" s="30"/>
      <c r="BI193" s="231"/>
      <c r="BJ193" s="30"/>
      <c r="BL193" s="379"/>
      <c r="BM193" s="30"/>
      <c r="BN193" s="379"/>
      <c r="BO193" s="30"/>
      <c r="BQ193" s="231">
        <v>0.0</v>
      </c>
      <c r="BR193" s="30">
        <f t="shared" si="601"/>
        <v>0</v>
      </c>
      <c r="BS193" s="231">
        <v>0.0</v>
      </c>
      <c r="BT193" s="30">
        <f t="shared" si="602"/>
        <v>0</v>
      </c>
      <c r="BV193" s="231">
        <v>204.0</v>
      </c>
      <c r="BW193" s="30">
        <f t="shared" si="567"/>
        <v>0</v>
      </c>
      <c r="BX193" s="231">
        <v>0.0</v>
      </c>
      <c r="BY193" s="30">
        <f t="shared" si="568"/>
        <v>0</v>
      </c>
      <c r="CA193" s="23">
        <v>0.0</v>
      </c>
      <c r="CB193" s="380">
        <f t="shared" si="472"/>
        <v>0</v>
      </c>
      <c r="CC193" s="23">
        <v>49.0</v>
      </c>
      <c r="CD193" s="30">
        <f t="shared" si="26"/>
        <v>0</v>
      </c>
    </row>
    <row r="194">
      <c r="A194" s="373" t="s">
        <v>515</v>
      </c>
      <c r="B194" s="373" t="s">
        <v>1150</v>
      </c>
      <c r="C194" s="374">
        <v>0.0</v>
      </c>
      <c r="D194" s="374">
        <v>0.0</v>
      </c>
      <c r="E194" s="374">
        <v>0.0</v>
      </c>
      <c r="F194" s="374">
        <v>0.0</v>
      </c>
      <c r="G194" s="374">
        <v>0.0</v>
      </c>
      <c r="H194" s="376"/>
      <c r="I194" s="293">
        <v>0.0</v>
      </c>
      <c r="J194" s="399">
        <v>0.0</v>
      </c>
      <c r="K194" s="385">
        <v>0.0</v>
      </c>
      <c r="L194" s="399">
        <v>0.0</v>
      </c>
      <c r="M194" s="377"/>
      <c r="N194" s="293">
        <v>0.0</v>
      </c>
      <c r="O194" s="399">
        <v>0.0</v>
      </c>
      <c r="P194" s="385">
        <v>0.0</v>
      </c>
      <c r="Q194" s="399">
        <v>0.0</v>
      </c>
      <c r="R194" s="377"/>
      <c r="S194" s="293">
        <v>0.0</v>
      </c>
      <c r="T194" s="378">
        <f t="shared" ref="T194:T197" si="659">S194*F194</f>
        <v>0</v>
      </c>
      <c r="U194" s="385">
        <v>0.0</v>
      </c>
      <c r="V194" s="378">
        <f t="shared" ref="V194:V197" si="660">U194*F194</f>
        <v>0</v>
      </c>
      <c r="W194" s="377"/>
      <c r="X194" s="231">
        <v>0.0</v>
      </c>
      <c r="Y194" s="378">
        <f t="shared" ref="Y194:Y197" si="661">X194*F194</f>
        <v>0</v>
      </c>
      <c r="Z194" s="231">
        <v>0.0</v>
      </c>
      <c r="AA194" s="30">
        <f t="shared" ref="AA194:AA197" si="662">Z194*F194</f>
        <v>0</v>
      </c>
      <c r="AC194" s="231">
        <v>200.0</v>
      </c>
      <c r="AD194" s="30">
        <f t="shared" ref="AD194:AD197" si="663">AC194*F194</f>
        <v>0</v>
      </c>
      <c r="AE194" s="231">
        <v>0.0</v>
      </c>
      <c r="AF194" s="30">
        <f t="shared" ref="AF194:AF197" si="664">AE194*F194</f>
        <v>0</v>
      </c>
      <c r="AH194" s="231">
        <v>0.0</v>
      </c>
      <c r="AI194" s="30">
        <f t="shared" ref="AI194:AI202" si="665">AH194*F194</f>
        <v>0</v>
      </c>
      <c r="AJ194" s="231">
        <v>72.0</v>
      </c>
      <c r="AK194" s="30">
        <f t="shared" ref="AK194:AK202" si="666">AJ194*F194</f>
        <v>0</v>
      </c>
      <c r="AL194" s="30"/>
      <c r="AM194" s="23">
        <v>0.0</v>
      </c>
      <c r="AN194" s="30">
        <f t="shared" ref="AN194:AN202" si="667">AM194*F194</f>
        <v>0</v>
      </c>
      <c r="AO194" s="23">
        <v>69.0</v>
      </c>
      <c r="AP194" s="30">
        <f t="shared" ref="AP194:AP202" si="668">AO194*F194</f>
        <v>0</v>
      </c>
      <c r="AR194" s="231">
        <v>0.0</v>
      </c>
      <c r="AS194" s="30">
        <f t="shared" ref="AS194:AS202" si="669">AR194*F194</f>
        <v>0</v>
      </c>
      <c r="AT194" s="231">
        <v>59.0</v>
      </c>
      <c r="AU194" s="30">
        <f t="shared" ref="AU194:AU202" si="670">AT194*F194</f>
        <v>0</v>
      </c>
      <c r="AW194" s="231">
        <v>0.0</v>
      </c>
      <c r="AX194" s="30">
        <f t="shared" ref="AX194:AX202" si="671">AW194*F194</f>
        <v>0</v>
      </c>
      <c r="AY194" s="231">
        <v>52.0</v>
      </c>
      <c r="AZ194" s="30">
        <f t="shared" ref="AZ194:AZ202" si="672">AY194*F194</f>
        <v>0</v>
      </c>
      <c r="BB194" s="231">
        <v>0.0</v>
      </c>
      <c r="BC194" s="24">
        <f t="shared" ref="BC194:BC202" si="673">BB194*F194</f>
        <v>0</v>
      </c>
      <c r="BD194" s="231">
        <v>50.0</v>
      </c>
      <c r="BE194" s="30">
        <f t="shared" ref="BE194:BE202" si="674">BD194*F194</f>
        <v>0</v>
      </c>
      <c r="BG194" s="231">
        <v>0.0</v>
      </c>
      <c r="BH194" s="30">
        <f t="shared" ref="BH194:BH202" si="675">BG194*F194</f>
        <v>0</v>
      </c>
      <c r="BI194" s="231">
        <v>48.0</v>
      </c>
      <c r="BJ194" s="30">
        <f t="shared" ref="BJ194:BJ202" si="676">BI194*F194</f>
        <v>0</v>
      </c>
      <c r="BL194" s="379">
        <v>16.0</v>
      </c>
      <c r="BM194" s="30">
        <f t="shared" ref="BM194:BM202" si="677">BL194*F194</f>
        <v>0</v>
      </c>
      <c r="BN194" s="379">
        <v>27.0</v>
      </c>
      <c r="BO194" s="30">
        <f t="shared" ref="BO194:BO202" si="678">BN194*F194</f>
        <v>0</v>
      </c>
      <c r="BQ194" s="231">
        <v>132.0</v>
      </c>
      <c r="BR194" s="30">
        <f t="shared" si="601"/>
        <v>0</v>
      </c>
      <c r="BS194" s="231">
        <v>21.0</v>
      </c>
      <c r="BT194" s="30">
        <f t="shared" si="602"/>
        <v>0</v>
      </c>
      <c r="BV194" s="231">
        <v>102.0</v>
      </c>
      <c r="BW194" s="30">
        <f t="shared" si="567"/>
        <v>0</v>
      </c>
      <c r="BX194" s="231">
        <v>24.0</v>
      </c>
      <c r="BY194" s="30">
        <f t="shared" si="568"/>
        <v>0</v>
      </c>
      <c r="CA194" s="23">
        <v>4.0</v>
      </c>
      <c r="CB194" s="380">
        <f t="shared" si="472"/>
        <v>0</v>
      </c>
      <c r="CC194" s="23">
        <v>18.0</v>
      </c>
      <c r="CD194" s="30">
        <f t="shared" si="26"/>
        <v>0</v>
      </c>
    </row>
    <row r="195">
      <c r="A195" s="381" t="s">
        <v>1151</v>
      </c>
      <c r="B195" s="381" t="s">
        <v>1152</v>
      </c>
      <c r="C195" s="382">
        <v>72.0</v>
      </c>
      <c r="D195" s="382">
        <v>60.0</v>
      </c>
      <c r="E195" s="383">
        <f t="shared" ref="E195:E197" si="679">SUM(C195:D195)</f>
        <v>132</v>
      </c>
      <c r="F195" s="384">
        <v>4.88</v>
      </c>
      <c r="G195" s="383">
        <f t="shared" ref="G195:G197" si="680">E195*F195</f>
        <v>644.16</v>
      </c>
      <c r="H195" s="376"/>
      <c r="I195" s="293">
        <v>19.0</v>
      </c>
      <c r="J195" s="378">
        <f t="shared" ref="J195:J197" si="681">I195*F195</f>
        <v>92.72</v>
      </c>
      <c r="K195" s="385">
        <v>53.0</v>
      </c>
      <c r="L195" s="378">
        <f t="shared" ref="L195:L197" si="682">K195*F195</f>
        <v>258.64</v>
      </c>
      <c r="M195" s="377"/>
      <c r="N195" s="231">
        <v>16.0</v>
      </c>
      <c r="O195" s="378">
        <f t="shared" ref="O195:O197" si="683">N195*F195</f>
        <v>78.08</v>
      </c>
      <c r="P195" s="231">
        <v>52.0</v>
      </c>
      <c r="Q195" s="378">
        <f t="shared" ref="Q195:Q197" si="684">SUM(P195*F195)</f>
        <v>253.76</v>
      </c>
      <c r="R195" s="377"/>
      <c r="S195" s="231">
        <v>14.0</v>
      </c>
      <c r="T195" s="378">
        <f t="shared" si="659"/>
        <v>68.32</v>
      </c>
      <c r="U195" s="231">
        <v>50.0</v>
      </c>
      <c r="V195" s="378">
        <f t="shared" si="660"/>
        <v>244</v>
      </c>
      <c r="W195" s="377"/>
      <c r="X195" s="231">
        <v>13.0</v>
      </c>
      <c r="Y195" s="378">
        <f t="shared" si="661"/>
        <v>63.44</v>
      </c>
      <c r="Z195" s="231">
        <v>49.0</v>
      </c>
      <c r="AA195" s="30">
        <f t="shared" si="662"/>
        <v>239.12</v>
      </c>
      <c r="AC195" s="231">
        <v>13.0</v>
      </c>
      <c r="AD195" s="30">
        <f t="shared" si="663"/>
        <v>63.44</v>
      </c>
      <c r="AE195" s="231">
        <v>49.0</v>
      </c>
      <c r="AF195" s="30">
        <f t="shared" si="664"/>
        <v>239.12</v>
      </c>
      <c r="AH195" s="231">
        <v>17.0</v>
      </c>
      <c r="AI195" s="30">
        <f t="shared" si="665"/>
        <v>82.96</v>
      </c>
      <c r="AJ195" s="231">
        <v>39.0</v>
      </c>
      <c r="AK195" s="30">
        <f t="shared" si="666"/>
        <v>190.32</v>
      </c>
      <c r="AL195" s="30"/>
      <c r="AM195" s="23">
        <v>17.0</v>
      </c>
      <c r="AN195" s="30">
        <f t="shared" si="667"/>
        <v>82.96</v>
      </c>
      <c r="AO195" s="23">
        <v>39.0</v>
      </c>
      <c r="AP195" s="30">
        <f t="shared" si="668"/>
        <v>190.32</v>
      </c>
      <c r="AR195" s="231">
        <v>15.0</v>
      </c>
      <c r="AS195" s="30">
        <f t="shared" si="669"/>
        <v>73.2</v>
      </c>
      <c r="AT195" s="231">
        <v>38.0</v>
      </c>
      <c r="AU195" s="30">
        <f t="shared" si="670"/>
        <v>185.44</v>
      </c>
      <c r="AW195" s="231">
        <v>14.0</v>
      </c>
      <c r="AX195" s="30">
        <f t="shared" si="671"/>
        <v>68.32</v>
      </c>
      <c r="AY195" s="231">
        <v>38.0</v>
      </c>
      <c r="AZ195" s="30">
        <f t="shared" si="672"/>
        <v>185.44</v>
      </c>
      <c r="BB195" s="231">
        <v>14.0</v>
      </c>
      <c r="BC195" s="24">
        <f t="shared" si="673"/>
        <v>68.32</v>
      </c>
      <c r="BD195" s="231">
        <v>38.0</v>
      </c>
      <c r="BE195" s="30">
        <f t="shared" si="674"/>
        <v>185.44</v>
      </c>
      <c r="BG195" s="231">
        <v>40.0</v>
      </c>
      <c r="BH195" s="30">
        <f t="shared" si="675"/>
        <v>195.2</v>
      </c>
      <c r="BI195" s="231">
        <v>5.0</v>
      </c>
      <c r="BJ195" s="30">
        <f t="shared" si="676"/>
        <v>24.4</v>
      </c>
      <c r="BL195" s="379">
        <v>37.0</v>
      </c>
      <c r="BM195" s="30">
        <f t="shared" si="677"/>
        <v>180.56</v>
      </c>
      <c r="BN195" s="379">
        <v>5.0</v>
      </c>
      <c r="BO195" s="30">
        <f t="shared" si="678"/>
        <v>24.4</v>
      </c>
      <c r="BQ195" s="23">
        <v>26.0</v>
      </c>
      <c r="BR195" s="30">
        <f t="shared" si="601"/>
        <v>126.88</v>
      </c>
      <c r="BS195" s="23">
        <v>8.0</v>
      </c>
      <c r="BT195" s="30">
        <f t="shared" si="602"/>
        <v>39.04</v>
      </c>
      <c r="BV195" s="231">
        <v>12.0</v>
      </c>
      <c r="BW195" s="30">
        <f t="shared" si="567"/>
        <v>58.56</v>
      </c>
      <c r="BX195" s="231">
        <v>0.0</v>
      </c>
      <c r="BY195" s="30">
        <f t="shared" si="568"/>
        <v>0</v>
      </c>
      <c r="CA195" s="23">
        <v>13.0</v>
      </c>
      <c r="CB195" s="380">
        <f t="shared" si="472"/>
        <v>63.44</v>
      </c>
      <c r="CC195" s="23">
        <v>8.0</v>
      </c>
      <c r="CD195" s="30">
        <f t="shared" si="26"/>
        <v>39.04</v>
      </c>
    </row>
    <row r="196">
      <c r="B196" s="373" t="s">
        <v>1153</v>
      </c>
      <c r="C196" s="374">
        <v>23.0</v>
      </c>
      <c r="D196" s="374">
        <v>57.0</v>
      </c>
      <c r="E196" s="386">
        <f t="shared" si="679"/>
        <v>80</v>
      </c>
      <c r="F196" s="375">
        <v>4.79</v>
      </c>
      <c r="G196" s="386">
        <f t="shared" si="680"/>
        <v>383.2</v>
      </c>
      <c r="H196" s="376"/>
      <c r="I196" s="293">
        <v>0.0</v>
      </c>
      <c r="J196" s="378">
        <f t="shared" si="681"/>
        <v>0</v>
      </c>
      <c r="K196" s="385">
        <v>18.0</v>
      </c>
      <c r="L196" s="378">
        <f t="shared" si="682"/>
        <v>86.22</v>
      </c>
      <c r="M196" s="377"/>
      <c r="N196" s="231">
        <v>0.0</v>
      </c>
      <c r="O196" s="378">
        <f t="shared" si="683"/>
        <v>0</v>
      </c>
      <c r="P196" s="231">
        <v>26.0</v>
      </c>
      <c r="Q196" s="378">
        <f t="shared" si="684"/>
        <v>124.54</v>
      </c>
      <c r="R196" s="377"/>
      <c r="S196" s="231">
        <v>0.0</v>
      </c>
      <c r="T196" s="378">
        <f t="shared" si="659"/>
        <v>0</v>
      </c>
      <c r="U196" s="231">
        <v>26.0</v>
      </c>
      <c r="V196" s="378">
        <f t="shared" si="660"/>
        <v>124.54</v>
      </c>
      <c r="W196" s="377"/>
      <c r="X196" s="231">
        <v>0.0</v>
      </c>
      <c r="Y196" s="378">
        <f t="shared" si="661"/>
        <v>0</v>
      </c>
      <c r="Z196" s="231">
        <v>26.0</v>
      </c>
      <c r="AA196" s="30">
        <f t="shared" si="662"/>
        <v>124.54</v>
      </c>
      <c r="AC196" s="231">
        <v>0.0</v>
      </c>
      <c r="AD196" s="30">
        <f t="shared" si="663"/>
        <v>0</v>
      </c>
      <c r="AE196" s="231">
        <v>26.0</v>
      </c>
      <c r="AF196" s="30">
        <f t="shared" si="664"/>
        <v>124.54</v>
      </c>
      <c r="AH196" s="231">
        <v>0.0</v>
      </c>
      <c r="AI196" s="30">
        <f t="shared" si="665"/>
        <v>0</v>
      </c>
      <c r="AJ196" s="231">
        <v>26.0</v>
      </c>
      <c r="AK196" s="30">
        <f t="shared" si="666"/>
        <v>124.54</v>
      </c>
      <c r="AL196" s="30"/>
      <c r="AM196" s="23">
        <v>0.0</v>
      </c>
      <c r="AN196" s="30">
        <f t="shared" si="667"/>
        <v>0</v>
      </c>
      <c r="AO196" s="23">
        <v>26.0</v>
      </c>
      <c r="AP196" s="30">
        <f t="shared" si="668"/>
        <v>124.54</v>
      </c>
      <c r="AR196" s="231">
        <v>5.0</v>
      </c>
      <c r="AS196" s="30">
        <f t="shared" si="669"/>
        <v>23.95</v>
      </c>
      <c r="AT196" s="231">
        <v>21.0</v>
      </c>
      <c r="AU196" s="30">
        <f t="shared" si="670"/>
        <v>100.59</v>
      </c>
      <c r="AW196" s="231">
        <v>1.0</v>
      </c>
      <c r="AX196" s="30">
        <f t="shared" si="671"/>
        <v>4.79</v>
      </c>
      <c r="AY196" s="231">
        <v>21.0</v>
      </c>
      <c r="AZ196" s="30">
        <f t="shared" si="672"/>
        <v>100.59</v>
      </c>
      <c r="BB196" s="231">
        <v>0.0</v>
      </c>
      <c r="BC196" s="24">
        <f t="shared" si="673"/>
        <v>0</v>
      </c>
      <c r="BD196" s="231">
        <v>21.0</v>
      </c>
      <c r="BE196" s="30">
        <f t="shared" si="674"/>
        <v>100.59</v>
      </c>
      <c r="BG196" s="23">
        <v>11.0</v>
      </c>
      <c r="BH196" s="30">
        <f t="shared" si="675"/>
        <v>52.69</v>
      </c>
      <c r="BI196" s="23">
        <v>8.0</v>
      </c>
      <c r="BJ196" s="30">
        <f t="shared" si="676"/>
        <v>38.32</v>
      </c>
      <c r="BL196" s="23">
        <v>12.0</v>
      </c>
      <c r="BM196" s="30">
        <f t="shared" si="677"/>
        <v>57.48</v>
      </c>
      <c r="BN196" s="23">
        <v>0.0</v>
      </c>
      <c r="BO196" s="30">
        <f t="shared" si="678"/>
        <v>0</v>
      </c>
      <c r="BQ196" s="231">
        <v>12.0</v>
      </c>
      <c r="BR196" s="30">
        <f t="shared" si="601"/>
        <v>57.48</v>
      </c>
      <c r="BS196" s="231">
        <v>0.0</v>
      </c>
      <c r="BT196" s="30">
        <f t="shared" si="602"/>
        <v>0</v>
      </c>
      <c r="BV196" s="231">
        <v>14.0</v>
      </c>
      <c r="BW196" s="30">
        <f t="shared" si="567"/>
        <v>67.06</v>
      </c>
      <c r="BX196" s="231">
        <v>8.0</v>
      </c>
      <c r="BY196" s="30">
        <f t="shared" si="568"/>
        <v>38.32</v>
      </c>
      <c r="CA196" s="23">
        <v>12.0</v>
      </c>
      <c r="CB196" s="380">
        <f t="shared" si="472"/>
        <v>57.48</v>
      </c>
      <c r="CC196" s="23">
        <v>0.0</v>
      </c>
      <c r="CD196" s="30">
        <f t="shared" si="26"/>
        <v>0</v>
      </c>
    </row>
    <row r="197">
      <c r="B197" s="381" t="s">
        <v>1154</v>
      </c>
      <c r="C197" s="382">
        <v>200.0</v>
      </c>
      <c r="D197" s="382">
        <v>0.0</v>
      </c>
      <c r="E197" s="383">
        <f t="shared" si="679"/>
        <v>200</v>
      </c>
      <c r="F197" s="384">
        <v>6.99</v>
      </c>
      <c r="G197" s="383">
        <f t="shared" si="680"/>
        <v>1398</v>
      </c>
      <c r="H197" s="376"/>
      <c r="I197" s="293">
        <v>0.0</v>
      </c>
      <c r="J197" s="378">
        <f t="shared" si="681"/>
        <v>0</v>
      </c>
      <c r="K197" s="385">
        <v>44.0</v>
      </c>
      <c r="L197" s="378">
        <f t="shared" si="682"/>
        <v>307.56</v>
      </c>
      <c r="M197" s="377"/>
      <c r="N197" s="231">
        <v>0.0</v>
      </c>
      <c r="O197" s="378">
        <f t="shared" si="683"/>
        <v>0</v>
      </c>
      <c r="P197" s="231">
        <v>44.0</v>
      </c>
      <c r="Q197" s="378">
        <f t="shared" si="684"/>
        <v>307.56</v>
      </c>
      <c r="R197" s="377"/>
      <c r="S197" s="231">
        <v>200.0</v>
      </c>
      <c r="T197" s="378">
        <f t="shared" si="659"/>
        <v>1398</v>
      </c>
      <c r="U197" s="231">
        <v>35.0</v>
      </c>
      <c r="V197" s="378">
        <f t="shared" si="660"/>
        <v>244.65</v>
      </c>
      <c r="W197" s="377"/>
      <c r="X197" s="231">
        <v>137.0</v>
      </c>
      <c r="Y197" s="378">
        <f t="shared" si="661"/>
        <v>957.63</v>
      </c>
      <c r="Z197" s="231">
        <v>35.0</v>
      </c>
      <c r="AA197" s="30">
        <f t="shared" si="662"/>
        <v>244.65</v>
      </c>
      <c r="AC197" s="231">
        <v>108.0</v>
      </c>
      <c r="AD197" s="30">
        <f t="shared" si="663"/>
        <v>754.92</v>
      </c>
      <c r="AE197" s="231">
        <v>33.0</v>
      </c>
      <c r="AF197" s="30">
        <f t="shared" si="664"/>
        <v>230.67</v>
      </c>
      <c r="AH197" s="231">
        <v>96.0</v>
      </c>
      <c r="AI197" s="30">
        <f t="shared" si="665"/>
        <v>671.04</v>
      </c>
      <c r="AJ197" s="231">
        <v>26.0</v>
      </c>
      <c r="AK197" s="30">
        <f t="shared" si="666"/>
        <v>181.74</v>
      </c>
      <c r="AL197" s="30"/>
      <c r="AM197" s="23">
        <v>95.0</v>
      </c>
      <c r="AN197" s="30">
        <f t="shared" si="667"/>
        <v>664.05</v>
      </c>
      <c r="AO197" s="23">
        <v>26.0</v>
      </c>
      <c r="AP197" s="30">
        <f t="shared" si="668"/>
        <v>181.74</v>
      </c>
      <c r="AR197" s="231">
        <v>91.0</v>
      </c>
      <c r="AS197" s="30">
        <f t="shared" si="669"/>
        <v>636.09</v>
      </c>
      <c r="AT197" s="231">
        <v>26.0</v>
      </c>
      <c r="AU197" s="30">
        <f t="shared" si="670"/>
        <v>181.74</v>
      </c>
      <c r="AW197" s="231">
        <v>88.0</v>
      </c>
      <c r="AX197" s="30">
        <f t="shared" si="671"/>
        <v>615.12</v>
      </c>
      <c r="AY197" s="231">
        <v>25.0</v>
      </c>
      <c r="AZ197" s="30">
        <f t="shared" si="672"/>
        <v>174.75</v>
      </c>
      <c r="BB197" s="231">
        <v>83.0</v>
      </c>
      <c r="BC197" s="24">
        <f t="shared" si="673"/>
        <v>580.17</v>
      </c>
      <c r="BD197" s="231">
        <v>27.0</v>
      </c>
      <c r="BE197" s="30">
        <f t="shared" si="674"/>
        <v>188.73</v>
      </c>
      <c r="BG197" s="231">
        <v>28.0</v>
      </c>
      <c r="BH197" s="30">
        <f t="shared" si="675"/>
        <v>195.72</v>
      </c>
      <c r="BI197" s="231">
        <v>27.0</v>
      </c>
      <c r="BJ197" s="30">
        <f t="shared" si="676"/>
        <v>188.73</v>
      </c>
      <c r="BL197" s="379">
        <v>23.0</v>
      </c>
      <c r="BM197" s="30">
        <f t="shared" si="677"/>
        <v>160.77</v>
      </c>
      <c r="BN197" s="379">
        <v>23.0</v>
      </c>
      <c r="BO197" s="30">
        <f t="shared" si="678"/>
        <v>160.77</v>
      </c>
      <c r="BQ197" s="23">
        <v>19.0</v>
      </c>
      <c r="BR197" s="30">
        <f t="shared" si="601"/>
        <v>132.81</v>
      </c>
      <c r="BS197" s="23">
        <v>22.0</v>
      </c>
      <c r="BT197" s="30">
        <f t="shared" si="602"/>
        <v>153.78</v>
      </c>
      <c r="BV197" s="231">
        <v>19.0</v>
      </c>
      <c r="BW197" s="30">
        <f t="shared" si="567"/>
        <v>132.81</v>
      </c>
      <c r="BX197" s="231">
        <v>21.0</v>
      </c>
      <c r="BY197" s="30">
        <f t="shared" si="568"/>
        <v>146.79</v>
      </c>
      <c r="CA197" s="23">
        <v>18.0</v>
      </c>
      <c r="CB197" s="380">
        <f t="shared" si="472"/>
        <v>125.82</v>
      </c>
      <c r="CC197" s="23">
        <v>19.0</v>
      </c>
      <c r="CD197" s="30">
        <f t="shared" si="26"/>
        <v>132.81</v>
      </c>
    </row>
    <row r="198">
      <c r="B198" s="373" t="s">
        <v>1155</v>
      </c>
      <c r="C198" s="374"/>
      <c r="D198" s="374"/>
      <c r="E198" s="386"/>
      <c r="F198" s="392">
        <v>4.054</v>
      </c>
      <c r="G198" s="386"/>
      <c r="H198" s="376"/>
      <c r="I198" s="293"/>
      <c r="J198" s="378"/>
      <c r="K198" s="385"/>
      <c r="L198" s="378"/>
      <c r="M198" s="377"/>
      <c r="N198" s="231"/>
      <c r="O198" s="378"/>
      <c r="P198" s="231"/>
      <c r="Q198" s="378"/>
      <c r="R198" s="377"/>
      <c r="S198" s="231"/>
      <c r="T198" s="378"/>
      <c r="U198" s="231"/>
      <c r="V198" s="378"/>
      <c r="W198" s="377"/>
      <c r="X198" s="231"/>
      <c r="Y198" s="378"/>
      <c r="Z198" s="231"/>
      <c r="AA198" s="30"/>
      <c r="AC198" s="231"/>
      <c r="AD198" s="30"/>
      <c r="AE198" s="231"/>
      <c r="AF198" s="30"/>
      <c r="AH198" s="231">
        <v>269.0</v>
      </c>
      <c r="AI198" s="30">
        <f t="shared" si="665"/>
        <v>1090.526</v>
      </c>
      <c r="AJ198" s="231">
        <v>0.0</v>
      </c>
      <c r="AK198" s="30">
        <f t="shared" si="666"/>
        <v>0</v>
      </c>
      <c r="AL198" s="30"/>
      <c r="AM198" s="23">
        <v>206.0</v>
      </c>
      <c r="AN198" s="30">
        <f t="shared" si="667"/>
        <v>835.124</v>
      </c>
      <c r="AO198" s="23">
        <v>0.0</v>
      </c>
      <c r="AP198" s="30">
        <f t="shared" si="668"/>
        <v>0</v>
      </c>
      <c r="AR198" s="231">
        <v>201.0</v>
      </c>
      <c r="AS198" s="30">
        <f t="shared" si="669"/>
        <v>814.854</v>
      </c>
      <c r="AT198" s="231">
        <v>0.0</v>
      </c>
      <c r="AU198" s="30">
        <f t="shared" si="670"/>
        <v>0</v>
      </c>
      <c r="AW198" s="231">
        <v>200.0</v>
      </c>
      <c r="AX198" s="30">
        <f t="shared" si="671"/>
        <v>810.8</v>
      </c>
      <c r="AY198" s="231">
        <v>0.0</v>
      </c>
      <c r="AZ198" s="30">
        <f t="shared" si="672"/>
        <v>0</v>
      </c>
      <c r="BB198" s="231">
        <v>200.0</v>
      </c>
      <c r="BC198" s="24">
        <f t="shared" si="673"/>
        <v>810.8</v>
      </c>
      <c r="BD198" s="231">
        <v>0.0</v>
      </c>
      <c r="BE198" s="30">
        <f t="shared" si="674"/>
        <v>0</v>
      </c>
      <c r="BG198" s="23">
        <v>0.0</v>
      </c>
      <c r="BH198" s="30">
        <f t="shared" si="675"/>
        <v>0</v>
      </c>
      <c r="BI198" s="23">
        <v>0.0</v>
      </c>
      <c r="BJ198" s="30">
        <f t="shared" si="676"/>
        <v>0</v>
      </c>
      <c r="BL198" s="23">
        <v>0.0</v>
      </c>
      <c r="BM198" s="30">
        <f t="shared" si="677"/>
        <v>0</v>
      </c>
      <c r="BN198" s="23">
        <v>0.0</v>
      </c>
      <c r="BO198" s="30">
        <f t="shared" si="678"/>
        <v>0</v>
      </c>
      <c r="BQ198" s="231">
        <v>0.0</v>
      </c>
      <c r="BR198" s="30">
        <f t="shared" si="601"/>
        <v>0</v>
      </c>
      <c r="BS198" s="231">
        <v>96.0</v>
      </c>
      <c r="BT198" s="30">
        <f t="shared" si="602"/>
        <v>389.184</v>
      </c>
      <c r="BV198" s="231">
        <v>0.0</v>
      </c>
      <c r="BW198" s="30">
        <f t="shared" si="567"/>
        <v>0</v>
      </c>
      <c r="BX198" s="231">
        <v>96.0</v>
      </c>
      <c r="BY198" s="30">
        <f t="shared" si="568"/>
        <v>389.184</v>
      </c>
      <c r="CA198" s="23">
        <v>0.0</v>
      </c>
      <c r="CB198" s="380">
        <f t="shared" si="472"/>
        <v>0</v>
      </c>
      <c r="CC198" s="23">
        <v>96.0</v>
      </c>
      <c r="CD198" s="30">
        <f t="shared" si="26"/>
        <v>389.184</v>
      </c>
    </row>
    <row r="199">
      <c r="B199" s="381" t="s">
        <v>1156</v>
      </c>
      <c r="C199" s="382"/>
      <c r="D199" s="382"/>
      <c r="E199" s="383"/>
      <c r="F199" s="387">
        <v>3.13</v>
      </c>
      <c r="G199" s="383"/>
      <c r="H199" s="376"/>
      <c r="I199" s="293"/>
      <c r="J199" s="378"/>
      <c r="K199" s="385"/>
      <c r="L199" s="378"/>
      <c r="M199" s="377"/>
      <c r="N199" s="231"/>
      <c r="O199" s="378"/>
      <c r="P199" s="231"/>
      <c r="Q199" s="378"/>
      <c r="R199" s="377"/>
      <c r="S199" s="231"/>
      <c r="T199" s="378"/>
      <c r="U199" s="231"/>
      <c r="V199" s="378"/>
      <c r="W199" s="377"/>
      <c r="X199" s="231"/>
      <c r="Y199" s="378"/>
      <c r="Z199" s="231"/>
      <c r="AA199" s="30"/>
      <c r="AC199" s="231"/>
      <c r="AD199" s="30"/>
      <c r="AE199" s="231"/>
      <c r="AF199" s="30"/>
      <c r="AH199" s="231">
        <v>212.0</v>
      </c>
      <c r="AI199" s="30">
        <f t="shared" si="665"/>
        <v>663.56</v>
      </c>
      <c r="AJ199" s="231">
        <v>0.0</v>
      </c>
      <c r="AK199" s="30">
        <f t="shared" si="666"/>
        <v>0</v>
      </c>
      <c r="AL199" s="30"/>
      <c r="AM199" s="23">
        <v>211.0</v>
      </c>
      <c r="AN199" s="30">
        <f t="shared" si="667"/>
        <v>660.43</v>
      </c>
      <c r="AO199" s="23">
        <v>0.0</v>
      </c>
      <c r="AP199" s="30">
        <f t="shared" si="668"/>
        <v>0</v>
      </c>
      <c r="AR199" s="231">
        <v>209.0</v>
      </c>
      <c r="AS199" s="30">
        <f t="shared" si="669"/>
        <v>654.17</v>
      </c>
      <c r="AT199" s="231">
        <v>0.0</v>
      </c>
      <c r="AU199" s="30">
        <f t="shared" si="670"/>
        <v>0</v>
      </c>
      <c r="AW199" s="231">
        <v>210.0</v>
      </c>
      <c r="AX199" s="30">
        <f t="shared" si="671"/>
        <v>657.3</v>
      </c>
      <c r="AY199" s="231">
        <v>0.0</v>
      </c>
      <c r="AZ199" s="30">
        <f t="shared" si="672"/>
        <v>0</v>
      </c>
      <c r="BB199" s="231">
        <v>210.0</v>
      </c>
      <c r="BC199" s="24">
        <f t="shared" si="673"/>
        <v>657.3</v>
      </c>
      <c r="BD199" s="231">
        <v>0.0</v>
      </c>
      <c r="BE199" s="30">
        <f t="shared" si="674"/>
        <v>0</v>
      </c>
      <c r="BG199" s="23">
        <v>0.0</v>
      </c>
      <c r="BH199" s="30">
        <f t="shared" si="675"/>
        <v>0</v>
      </c>
      <c r="BI199" s="23">
        <v>0.0</v>
      </c>
      <c r="BJ199" s="30">
        <f t="shared" si="676"/>
        <v>0</v>
      </c>
      <c r="BL199" s="23">
        <v>0.0</v>
      </c>
      <c r="BM199" s="30">
        <f t="shared" si="677"/>
        <v>0</v>
      </c>
      <c r="BN199" s="23">
        <v>0.0</v>
      </c>
      <c r="BO199" s="30">
        <f t="shared" si="678"/>
        <v>0</v>
      </c>
      <c r="BQ199" s="23">
        <v>0.0</v>
      </c>
      <c r="BR199" s="30">
        <f t="shared" si="601"/>
        <v>0</v>
      </c>
      <c r="BS199" s="23">
        <v>0.0</v>
      </c>
      <c r="BT199" s="30">
        <f t="shared" si="602"/>
        <v>0</v>
      </c>
      <c r="BV199" s="23">
        <v>0.0</v>
      </c>
      <c r="BW199" s="30">
        <f t="shared" si="567"/>
        <v>0</v>
      </c>
      <c r="BX199" s="23">
        <v>0.0</v>
      </c>
      <c r="BY199" s="30">
        <f t="shared" si="568"/>
        <v>0</v>
      </c>
      <c r="CA199" s="23">
        <v>0.0</v>
      </c>
      <c r="CB199" s="380">
        <f t="shared" si="472"/>
        <v>0</v>
      </c>
      <c r="CC199" s="23">
        <v>0.0</v>
      </c>
      <c r="CD199" s="30">
        <f t="shared" si="26"/>
        <v>0</v>
      </c>
    </row>
    <row r="200">
      <c r="B200" s="373" t="s">
        <v>150</v>
      </c>
      <c r="C200" s="374">
        <v>60.0</v>
      </c>
      <c r="D200" s="374">
        <v>0.0</v>
      </c>
      <c r="E200" s="386">
        <f>SUM(C200:D200)</f>
        <v>60</v>
      </c>
      <c r="F200" s="392">
        <v>4.9071429</v>
      </c>
      <c r="G200" s="386">
        <f>E200*F200</f>
        <v>294.428574</v>
      </c>
      <c r="H200" s="376"/>
      <c r="I200" s="293">
        <v>60.0</v>
      </c>
      <c r="J200" s="378">
        <f>I200*F200</f>
        <v>294.428574</v>
      </c>
      <c r="K200" s="385">
        <v>0.0</v>
      </c>
      <c r="L200" s="378">
        <f>K200*F200</f>
        <v>0</v>
      </c>
      <c r="M200" s="377"/>
      <c r="N200" s="231">
        <v>60.0</v>
      </c>
      <c r="O200" s="378">
        <f>N200*F200</f>
        <v>294.428574</v>
      </c>
      <c r="P200" s="231">
        <v>0.0</v>
      </c>
      <c r="Q200" s="378">
        <f>SUM(P200*F200)</f>
        <v>0</v>
      </c>
      <c r="R200" s="377"/>
      <c r="S200" s="231">
        <v>59.0</v>
      </c>
      <c r="T200" s="378">
        <f>S200*F200</f>
        <v>289.5214311</v>
      </c>
      <c r="U200" s="231">
        <v>0.0</v>
      </c>
      <c r="V200" s="378">
        <f>U200*F200</f>
        <v>0</v>
      </c>
      <c r="W200" s="377"/>
      <c r="X200" s="231">
        <v>59.0</v>
      </c>
      <c r="Y200" s="378">
        <f>X200*F200</f>
        <v>289.5214311</v>
      </c>
      <c r="Z200" s="231">
        <v>0.0</v>
      </c>
      <c r="AA200" s="30">
        <f>Z200*F200</f>
        <v>0</v>
      </c>
      <c r="AC200" s="231">
        <v>57.0</v>
      </c>
      <c r="AD200" s="30">
        <f>AC200*F200</f>
        <v>279.7071453</v>
      </c>
      <c r="AE200" s="231">
        <v>0.0</v>
      </c>
      <c r="AF200" s="30">
        <f>AE200*F200</f>
        <v>0</v>
      </c>
      <c r="AH200" s="231">
        <v>56.0</v>
      </c>
      <c r="AI200" s="30">
        <f t="shared" si="665"/>
        <v>274.8000024</v>
      </c>
      <c r="AJ200" s="231">
        <v>0.0</v>
      </c>
      <c r="AK200" s="30">
        <f t="shared" si="666"/>
        <v>0</v>
      </c>
      <c r="AL200" s="30"/>
      <c r="AM200" s="23">
        <v>56.0</v>
      </c>
      <c r="AN200" s="30">
        <f t="shared" si="667"/>
        <v>274.8000024</v>
      </c>
      <c r="AO200" s="23">
        <v>0.0</v>
      </c>
      <c r="AP200" s="30">
        <f t="shared" si="668"/>
        <v>0</v>
      </c>
      <c r="AR200" s="231">
        <v>56.0</v>
      </c>
      <c r="AS200" s="30">
        <f t="shared" si="669"/>
        <v>274.8000024</v>
      </c>
      <c r="AT200" s="231">
        <v>0.0</v>
      </c>
      <c r="AU200" s="30">
        <f t="shared" si="670"/>
        <v>0</v>
      </c>
      <c r="AW200" s="231">
        <v>56.0</v>
      </c>
      <c r="AX200" s="30">
        <f t="shared" si="671"/>
        <v>274.8000024</v>
      </c>
      <c r="AY200" s="231">
        <v>0.0</v>
      </c>
      <c r="AZ200" s="30">
        <f t="shared" si="672"/>
        <v>0</v>
      </c>
      <c r="BB200" s="231">
        <v>56.0</v>
      </c>
      <c r="BC200" s="24">
        <f t="shared" si="673"/>
        <v>274.8000024</v>
      </c>
      <c r="BD200" s="231">
        <v>0.0</v>
      </c>
      <c r="BE200" s="30">
        <f t="shared" si="674"/>
        <v>0</v>
      </c>
      <c r="BG200" s="231">
        <v>56.0</v>
      </c>
      <c r="BH200" s="30">
        <f t="shared" si="675"/>
        <v>274.8000024</v>
      </c>
      <c r="BI200" s="231">
        <v>0.0</v>
      </c>
      <c r="BJ200" s="30">
        <f t="shared" si="676"/>
        <v>0</v>
      </c>
      <c r="BL200" s="379">
        <v>56.0</v>
      </c>
      <c r="BM200" s="30">
        <f t="shared" si="677"/>
        <v>274.8000024</v>
      </c>
      <c r="BN200" s="379">
        <v>0.0</v>
      </c>
      <c r="BO200" s="30">
        <f t="shared" si="678"/>
        <v>0</v>
      </c>
      <c r="BQ200" s="231">
        <v>56.0</v>
      </c>
      <c r="BR200" s="30">
        <f t="shared" si="601"/>
        <v>274.8000024</v>
      </c>
      <c r="BS200" s="231">
        <v>0.0</v>
      </c>
      <c r="BT200" s="30">
        <f t="shared" si="602"/>
        <v>0</v>
      </c>
      <c r="BV200" s="231">
        <v>56.0</v>
      </c>
      <c r="BW200" s="30">
        <f t="shared" si="567"/>
        <v>274.8000024</v>
      </c>
      <c r="BX200" s="231">
        <v>0.0</v>
      </c>
      <c r="BY200" s="30">
        <f t="shared" si="568"/>
        <v>0</v>
      </c>
      <c r="CA200" s="23">
        <v>56.0</v>
      </c>
      <c r="CB200" s="380">
        <f t="shared" si="472"/>
        <v>274.8000024</v>
      </c>
      <c r="CC200" s="23">
        <v>0.0</v>
      </c>
      <c r="CD200" s="30">
        <f t="shared" si="26"/>
        <v>0</v>
      </c>
    </row>
    <row r="201">
      <c r="B201" s="381" t="s">
        <v>1157</v>
      </c>
      <c r="C201" s="382"/>
      <c r="D201" s="382"/>
      <c r="E201" s="383"/>
      <c r="F201" s="384">
        <v>0.0</v>
      </c>
      <c r="G201" s="383"/>
      <c r="H201" s="376"/>
      <c r="I201" s="293"/>
      <c r="J201" s="378"/>
      <c r="K201" s="385"/>
      <c r="L201" s="378"/>
      <c r="M201" s="377"/>
      <c r="N201" s="231"/>
      <c r="O201" s="378"/>
      <c r="P201" s="231"/>
      <c r="Q201" s="378"/>
      <c r="R201" s="377"/>
      <c r="S201" s="231"/>
      <c r="T201" s="378"/>
      <c r="U201" s="231"/>
      <c r="V201" s="378"/>
      <c r="W201" s="377"/>
      <c r="X201" s="231"/>
      <c r="Y201" s="378"/>
      <c r="Z201" s="231"/>
      <c r="AA201" s="30"/>
      <c r="AC201" s="231"/>
      <c r="AD201" s="30"/>
      <c r="AE201" s="231"/>
      <c r="AF201" s="30"/>
      <c r="AH201" s="231">
        <v>217.0</v>
      </c>
      <c r="AI201" s="30">
        <f t="shared" si="665"/>
        <v>0</v>
      </c>
      <c r="AJ201" s="231">
        <v>53.0</v>
      </c>
      <c r="AK201" s="30">
        <f t="shared" si="666"/>
        <v>0</v>
      </c>
      <c r="AL201" s="30"/>
      <c r="AM201" s="23">
        <v>227.0</v>
      </c>
      <c r="AN201" s="30">
        <f t="shared" si="667"/>
        <v>0</v>
      </c>
      <c r="AO201" s="23">
        <v>52.0</v>
      </c>
      <c r="AP201" s="30">
        <f t="shared" si="668"/>
        <v>0</v>
      </c>
      <c r="AR201" s="231">
        <v>226.0</v>
      </c>
      <c r="AS201" s="30">
        <f t="shared" si="669"/>
        <v>0</v>
      </c>
      <c r="AT201" s="231">
        <v>50.0</v>
      </c>
      <c r="AU201" s="30">
        <f t="shared" si="670"/>
        <v>0</v>
      </c>
      <c r="AW201" s="231">
        <v>224.0</v>
      </c>
      <c r="AX201" s="30">
        <f t="shared" si="671"/>
        <v>0</v>
      </c>
      <c r="AY201" s="231">
        <v>51.0</v>
      </c>
      <c r="AZ201" s="30">
        <f t="shared" si="672"/>
        <v>0</v>
      </c>
      <c r="BB201" s="231">
        <v>223.0</v>
      </c>
      <c r="BC201" s="24">
        <f t="shared" si="673"/>
        <v>0</v>
      </c>
      <c r="BD201" s="231">
        <v>52.0</v>
      </c>
      <c r="BE201" s="30">
        <f t="shared" si="674"/>
        <v>0</v>
      </c>
      <c r="BG201" s="231">
        <v>123.0</v>
      </c>
      <c r="BH201" s="30">
        <f t="shared" si="675"/>
        <v>0</v>
      </c>
      <c r="BI201" s="231">
        <v>50.0</v>
      </c>
      <c r="BJ201" s="30">
        <f t="shared" si="676"/>
        <v>0</v>
      </c>
      <c r="BL201" s="379">
        <v>119.0</v>
      </c>
      <c r="BM201" s="30">
        <f t="shared" si="677"/>
        <v>0</v>
      </c>
      <c r="BN201" s="379">
        <v>51.0</v>
      </c>
      <c r="BO201" s="30">
        <f t="shared" si="678"/>
        <v>0</v>
      </c>
      <c r="BQ201" s="231">
        <v>117.0</v>
      </c>
      <c r="BR201" s="30">
        <f t="shared" si="601"/>
        <v>0</v>
      </c>
      <c r="BS201" s="231">
        <v>50.0</v>
      </c>
      <c r="BT201" s="30">
        <f t="shared" si="602"/>
        <v>0</v>
      </c>
      <c r="BV201" s="231">
        <v>128.0</v>
      </c>
      <c r="BW201" s="30">
        <f t="shared" si="567"/>
        <v>0</v>
      </c>
      <c r="BX201" s="231">
        <v>38.0</v>
      </c>
      <c r="BY201" s="30">
        <f t="shared" si="568"/>
        <v>0</v>
      </c>
      <c r="CA201" s="23">
        <v>128.0</v>
      </c>
      <c r="CB201" s="380">
        <f t="shared" si="472"/>
        <v>0</v>
      </c>
      <c r="CC201" s="23">
        <v>37.0</v>
      </c>
      <c r="CD201" s="30">
        <f t="shared" si="26"/>
        <v>0</v>
      </c>
    </row>
    <row r="202">
      <c r="B202" s="373" t="s">
        <v>1158</v>
      </c>
      <c r="C202" s="374">
        <v>71.0</v>
      </c>
      <c r="D202" s="374">
        <v>46.0</v>
      </c>
      <c r="E202" s="386">
        <f>SUM(C202:D202)</f>
        <v>117</v>
      </c>
      <c r="F202" s="375">
        <v>8.02</v>
      </c>
      <c r="G202" s="386">
        <f>E202*F202</f>
        <v>938.34</v>
      </c>
      <c r="H202" s="376"/>
      <c r="I202" s="293">
        <v>63.0</v>
      </c>
      <c r="J202" s="378">
        <f>I202*F202</f>
        <v>505.26</v>
      </c>
      <c r="K202" s="385">
        <v>31.0</v>
      </c>
      <c r="L202" s="378">
        <f>K202*F202</f>
        <v>248.62</v>
      </c>
      <c r="M202" s="377"/>
      <c r="N202" s="231">
        <v>59.0</v>
      </c>
      <c r="O202" s="378">
        <f>N202*F202</f>
        <v>473.18</v>
      </c>
      <c r="P202" s="231">
        <v>34.0</v>
      </c>
      <c r="Q202" s="378">
        <f>SUM(P202*F202)</f>
        <v>272.68</v>
      </c>
      <c r="R202" s="377"/>
      <c r="S202" s="231">
        <v>51.0</v>
      </c>
      <c r="T202" s="378">
        <f>S202*F202</f>
        <v>409.02</v>
      </c>
      <c r="U202" s="231">
        <v>30.0</v>
      </c>
      <c r="V202" s="378">
        <f>U202*F202</f>
        <v>240.6</v>
      </c>
      <c r="W202" s="377"/>
      <c r="X202" s="231">
        <v>46.0</v>
      </c>
      <c r="Y202" s="378">
        <f>X202*F202</f>
        <v>368.92</v>
      </c>
      <c r="Z202" s="231">
        <v>27.0</v>
      </c>
      <c r="AA202" s="30">
        <f>Z202*F202</f>
        <v>216.54</v>
      </c>
      <c r="AC202" s="231">
        <v>37.0</v>
      </c>
      <c r="AD202" s="30">
        <f>AC202*F202</f>
        <v>296.74</v>
      </c>
      <c r="AE202" s="231">
        <v>27.0</v>
      </c>
      <c r="AF202" s="30">
        <f>AE202*F202</f>
        <v>216.54</v>
      </c>
      <c r="AH202" s="231">
        <v>24.0</v>
      </c>
      <c r="AI202" s="30">
        <f t="shared" si="665"/>
        <v>192.48</v>
      </c>
      <c r="AJ202" s="231">
        <v>24.0</v>
      </c>
      <c r="AK202" s="30">
        <f t="shared" si="666"/>
        <v>192.48</v>
      </c>
      <c r="AL202" s="30"/>
      <c r="AM202" s="23">
        <v>23.0</v>
      </c>
      <c r="AN202" s="30">
        <f t="shared" si="667"/>
        <v>184.46</v>
      </c>
      <c r="AO202" s="23">
        <v>24.0</v>
      </c>
      <c r="AP202" s="30">
        <f t="shared" si="668"/>
        <v>192.48</v>
      </c>
      <c r="AR202" s="231">
        <v>21.0</v>
      </c>
      <c r="AS202" s="30">
        <f t="shared" si="669"/>
        <v>168.42</v>
      </c>
      <c r="AT202" s="231">
        <v>22.0</v>
      </c>
      <c r="AU202" s="30">
        <f t="shared" si="670"/>
        <v>176.44</v>
      </c>
      <c r="AW202" s="231">
        <v>12.0</v>
      </c>
      <c r="AX202" s="30">
        <f t="shared" si="671"/>
        <v>96.24</v>
      </c>
      <c r="AY202" s="231">
        <v>22.0</v>
      </c>
      <c r="AZ202" s="30">
        <f t="shared" si="672"/>
        <v>176.44</v>
      </c>
      <c r="BB202" s="231">
        <v>22.0</v>
      </c>
      <c r="BC202" s="24">
        <f t="shared" si="673"/>
        <v>176.44</v>
      </c>
      <c r="BD202" s="231">
        <v>22.0</v>
      </c>
      <c r="BE202" s="30">
        <f t="shared" si="674"/>
        <v>176.44</v>
      </c>
      <c r="BG202" s="231">
        <v>22.0</v>
      </c>
      <c r="BH202" s="30">
        <f t="shared" si="675"/>
        <v>176.44</v>
      </c>
      <c r="BI202" s="231">
        <v>22.0</v>
      </c>
      <c r="BJ202" s="30">
        <f t="shared" si="676"/>
        <v>176.44</v>
      </c>
      <c r="BL202" s="23">
        <v>22.0</v>
      </c>
      <c r="BM202" s="30">
        <f t="shared" si="677"/>
        <v>176.44</v>
      </c>
      <c r="BN202" s="23">
        <v>16.0</v>
      </c>
      <c r="BO202" s="30">
        <f t="shared" si="678"/>
        <v>128.32</v>
      </c>
      <c r="BQ202" s="23">
        <v>11.0</v>
      </c>
      <c r="BR202" s="30">
        <f t="shared" si="601"/>
        <v>88.22</v>
      </c>
      <c r="BS202" s="23">
        <v>13.0</v>
      </c>
      <c r="BT202" s="30">
        <f t="shared" si="602"/>
        <v>104.26</v>
      </c>
      <c r="BV202" s="231">
        <v>9.0</v>
      </c>
      <c r="BW202" s="30">
        <f t="shared" si="567"/>
        <v>72.18</v>
      </c>
      <c r="BX202" s="231">
        <v>10.0</v>
      </c>
      <c r="BY202" s="30">
        <f t="shared" si="568"/>
        <v>80.2</v>
      </c>
      <c r="CA202" s="23">
        <v>1.0</v>
      </c>
      <c r="CB202" s="380">
        <f t="shared" si="472"/>
        <v>8.02</v>
      </c>
      <c r="CC202" s="23">
        <v>12.0</v>
      </c>
      <c r="CD202" s="30">
        <f t="shared" si="26"/>
        <v>96.24</v>
      </c>
    </row>
    <row r="203">
      <c r="A203" s="405"/>
      <c r="B203" s="405" t="s">
        <v>1159</v>
      </c>
      <c r="C203" s="382"/>
      <c r="D203" s="382"/>
      <c r="E203" s="383"/>
      <c r="F203" s="384"/>
      <c r="G203" s="383"/>
      <c r="H203" s="376"/>
      <c r="I203" s="293"/>
      <c r="J203" s="378"/>
      <c r="K203" s="385"/>
      <c r="L203" s="378"/>
      <c r="M203" s="377"/>
      <c r="N203" s="231"/>
      <c r="O203" s="378"/>
      <c r="P203" s="231"/>
      <c r="Q203" s="378"/>
      <c r="R203" s="377"/>
      <c r="S203" s="231"/>
      <c r="T203" s="378"/>
      <c r="U203" s="231"/>
      <c r="V203" s="378"/>
      <c r="W203" s="377"/>
      <c r="X203" s="231"/>
      <c r="Y203" s="378"/>
      <c r="Z203" s="231"/>
      <c r="AA203" s="30"/>
      <c r="AC203" s="231"/>
      <c r="AD203" s="30"/>
      <c r="AE203" s="231"/>
      <c r="AF203" s="30"/>
      <c r="AH203" s="231"/>
      <c r="AI203" s="30"/>
      <c r="AJ203" s="231"/>
      <c r="AK203" s="30"/>
      <c r="AL203" s="30"/>
      <c r="AM203" s="23"/>
      <c r="AN203" s="30"/>
      <c r="AO203" s="23"/>
      <c r="AP203" s="30"/>
      <c r="AR203" s="231"/>
      <c r="AS203" s="30"/>
      <c r="AT203" s="231"/>
      <c r="AU203" s="30"/>
      <c r="AW203" s="231"/>
      <c r="AX203" s="30"/>
      <c r="AY203" s="231"/>
      <c r="AZ203" s="30"/>
      <c r="BB203" s="231"/>
      <c r="BC203" s="24"/>
      <c r="BD203" s="231"/>
      <c r="BE203" s="30"/>
      <c r="BG203" s="231"/>
      <c r="BH203" s="30"/>
      <c r="BI203" s="231"/>
      <c r="BJ203" s="30"/>
      <c r="BL203" s="379"/>
      <c r="BM203" s="30"/>
      <c r="BN203" s="379"/>
      <c r="BO203" s="30"/>
      <c r="BQ203" s="231"/>
      <c r="BR203" s="30"/>
      <c r="BS203" s="231"/>
      <c r="BT203" s="30"/>
      <c r="BV203" s="231">
        <v>200.0</v>
      </c>
      <c r="BW203" s="30">
        <f t="shared" si="567"/>
        <v>0</v>
      </c>
      <c r="BX203" s="231">
        <v>199.0</v>
      </c>
      <c r="BY203" s="30">
        <f t="shared" si="568"/>
        <v>0</v>
      </c>
      <c r="CA203" s="231">
        <v>136.0</v>
      </c>
      <c r="CB203" s="380">
        <f t="shared" si="472"/>
        <v>0</v>
      </c>
      <c r="CC203" s="23">
        <v>178.0</v>
      </c>
      <c r="CD203" s="30">
        <f t="shared" si="26"/>
        <v>0</v>
      </c>
    </row>
    <row r="204">
      <c r="A204" s="404" t="s">
        <v>1160</v>
      </c>
      <c r="B204" s="404" t="s">
        <v>1161</v>
      </c>
      <c r="C204" s="374"/>
      <c r="D204" s="374"/>
      <c r="E204" s="386"/>
      <c r="F204" s="375">
        <v>2.69</v>
      </c>
      <c r="G204" s="386"/>
      <c r="H204" s="376"/>
      <c r="I204" s="293"/>
      <c r="J204" s="378"/>
      <c r="K204" s="385"/>
      <c r="L204" s="378"/>
      <c r="M204" s="377"/>
      <c r="N204" s="231"/>
      <c r="O204" s="378"/>
      <c r="P204" s="231"/>
      <c r="Q204" s="378"/>
      <c r="R204" s="377"/>
      <c r="S204" s="231"/>
      <c r="T204" s="378"/>
      <c r="U204" s="231"/>
      <c r="V204" s="378"/>
      <c r="W204" s="377"/>
      <c r="X204" s="231"/>
      <c r="Y204" s="378"/>
      <c r="Z204" s="231"/>
      <c r="AA204" s="30"/>
      <c r="AC204" s="231"/>
      <c r="AD204" s="30"/>
      <c r="AE204" s="231"/>
      <c r="AF204" s="30"/>
      <c r="AH204" s="231">
        <v>132.0</v>
      </c>
      <c r="AI204" s="30">
        <f t="shared" ref="AI204:AI205" si="685">AH204*F204</f>
        <v>355.08</v>
      </c>
      <c r="AJ204" s="231">
        <v>0.0</v>
      </c>
      <c r="AK204" s="30">
        <f t="shared" ref="AK204:AK205" si="686">AJ204*F204</f>
        <v>0</v>
      </c>
      <c r="AL204" s="30"/>
      <c r="AM204" s="23">
        <v>126.0</v>
      </c>
      <c r="AN204" s="30">
        <f t="shared" ref="AN204:AN205" si="687">AM204*F204</f>
        <v>338.94</v>
      </c>
      <c r="AO204" s="23">
        <v>0.0</v>
      </c>
      <c r="AP204" s="30">
        <f t="shared" ref="AP204:AP205" si="688">AO204*F204</f>
        <v>0</v>
      </c>
      <c r="AR204" s="231">
        <v>114.0</v>
      </c>
      <c r="AS204" s="30">
        <f t="shared" ref="AS204:AS205" si="689">AR204*F204</f>
        <v>306.66</v>
      </c>
      <c r="AT204" s="231">
        <v>0.0</v>
      </c>
      <c r="AU204" s="30">
        <f t="shared" ref="AU204:AU205" si="690">AT204*F204</f>
        <v>0</v>
      </c>
      <c r="AW204" s="231">
        <v>113.0</v>
      </c>
      <c r="AX204" s="30">
        <f t="shared" ref="AX204:AX205" si="691">AW204*F204</f>
        <v>303.97</v>
      </c>
      <c r="AY204" s="231">
        <v>0.0</v>
      </c>
      <c r="AZ204" s="30">
        <f t="shared" ref="AZ204:AZ205" si="692">AY204*F204</f>
        <v>0</v>
      </c>
      <c r="BB204" s="231">
        <v>110.0</v>
      </c>
      <c r="BC204" s="24">
        <f t="shared" ref="BC204:BC205" si="693">BB204*F204</f>
        <v>295.9</v>
      </c>
      <c r="BD204" s="231">
        <v>0.0</v>
      </c>
      <c r="BE204" s="30">
        <f t="shared" ref="BE204:BE205" si="694">BD204*F204</f>
        <v>0</v>
      </c>
      <c r="BG204" s="231">
        <v>48.0</v>
      </c>
      <c r="BH204" s="30">
        <f t="shared" ref="BH204:BH205" si="695">BG204*F204</f>
        <v>129.12</v>
      </c>
      <c r="BI204" s="231">
        <v>50.0</v>
      </c>
      <c r="BJ204" s="30">
        <f t="shared" ref="BJ204:BJ205" si="696">BI204*F204</f>
        <v>134.5</v>
      </c>
      <c r="BL204" s="379">
        <v>44.0</v>
      </c>
      <c r="BM204" s="30">
        <f t="shared" ref="BM204:BM205" si="697">BL204*F204</f>
        <v>118.36</v>
      </c>
      <c r="BN204" s="379">
        <v>50.0</v>
      </c>
      <c r="BO204" s="30">
        <f t="shared" ref="BO204:BO205" si="698">BN204*F204</f>
        <v>134.5</v>
      </c>
      <c r="BQ204" s="231">
        <v>42.0</v>
      </c>
      <c r="BR204" s="30">
        <f t="shared" ref="BR204:BR205" si="699">BQ204*F204</f>
        <v>112.98</v>
      </c>
      <c r="BS204" s="231">
        <v>50.0</v>
      </c>
      <c r="BT204" s="30">
        <f t="shared" ref="BT204:BT205" si="700">BS204*F204</f>
        <v>134.5</v>
      </c>
      <c r="BV204" s="231">
        <v>37.0</v>
      </c>
      <c r="BW204" s="30">
        <f t="shared" si="567"/>
        <v>99.53</v>
      </c>
      <c r="BX204" s="231">
        <v>52.0</v>
      </c>
      <c r="BY204" s="30">
        <f t="shared" si="568"/>
        <v>139.88</v>
      </c>
      <c r="CA204" s="231">
        <v>34.0</v>
      </c>
      <c r="CB204" s="380">
        <f t="shared" si="472"/>
        <v>91.46</v>
      </c>
      <c r="CC204" s="23">
        <v>53.0</v>
      </c>
      <c r="CD204" s="30">
        <f t="shared" si="26"/>
        <v>142.57</v>
      </c>
    </row>
    <row r="205">
      <c r="A205" s="408" t="s">
        <v>1162</v>
      </c>
      <c r="B205" s="408" t="s">
        <v>1163</v>
      </c>
      <c r="C205" s="409">
        <v>152.0</v>
      </c>
      <c r="D205" s="409">
        <v>48.0</v>
      </c>
      <c r="E205" s="410">
        <f>SUM(C205:D205)</f>
        <v>200</v>
      </c>
      <c r="F205" s="411">
        <v>4.45</v>
      </c>
      <c r="G205" s="410">
        <f>E205*F205</f>
        <v>890</v>
      </c>
      <c r="H205" s="376"/>
      <c r="I205" s="412">
        <v>149.0</v>
      </c>
      <c r="J205" s="413">
        <f>I205*F205</f>
        <v>663.05</v>
      </c>
      <c r="K205" s="414">
        <v>42.0</v>
      </c>
      <c r="L205" s="413">
        <f>K205*F205</f>
        <v>186.9</v>
      </c>
      <c r="M205" s="377"/>
      <c r="N205" s="415">
        <v>148.0</v>
      </c>
      <c r="O205" s="413">
        <f>N205*F205</f>
        <v>658.6</v>
      </c>
      <c r="P205" s="415">
        <v>45.0</v>
      </c>
      <c r="Q205" s="413">
        <f>SUM(P205*F205)</f>
        <v>200.25</v>
      </c>
      <c r="R205" s="377"/>
      <c r="S205" s="415">
        <v>148.0</v>
      </c>
      <c r="T205" s="413">
        <f>S205*F205</f>
        <v>658.6</v>
      </c>
      <c r="U205" s="415">
        <v>45.0</v>
      </c>
      <c r="V205" s="413">
        <f>U205*F205</f>
        <v>200.25</v>
      </c>
      <c r="W205" s="377"/>
      <c r="X205" s="415">
        <v>147.0</v>
      </c>
      <c r="Y205" s="413">
        <f>X205*F205</f>
        <v>654.15</v>
      </c>
      <c r="Z205" s="415">
        <v>43.0</v>
      </c>
      <c r="AA205" s="361">
        <f>Z205*F205</f>
        <v>191.35</v>
      </c>
      <c r="AC205" s="415">
        <v>146.0</v>
      </c>
      <c r="AD205" s="361">
        <f>AC205*F205</f>
        <v>649.7</v>
      </c>
      <c r="AE205" s="415">
        <v>43.0</v>
      </c>
      <c r="AF205" s="361">
        <f>AE205*F205</f>
        <v>191.35</v>
      </c>
      <c r="AH205" s="415">
        <v>79.0</v>
      </c>
      <c r="AI205" s="361">
        <f t="shared" si="685"/>
        <v>351.55</v>
      </c>
      <c r="AJ205" s="415">
        <v>35.0</v>
      </c>
      <c r="AK205" s="361">
        <f t="shared" si="686"/>
        <v>155.75</v>
      </c>
      <c r="AL205" s="361"/>
      <c r="AM205" s="286">
        <v>79.0</v>
      </c>
      <c r="AN205" s="361">
        <f t="shared" si="687"/>
        <v>351.55</v>
      </c>
      <c r="AO205" s="286">
        <v>35.0</v>
      </c>
      <c r="AP205" s="361">
        <f t="shared" si="688"/>
        <v>155.75</v>
      </c>
      <c r="AR205" s="415">
        <v>79.0</v>
      </c>
      <c r="AS205" s="361">
        <f t="shared" si="689"/>
        <v>351.55</v>
      </c>
      <c r="AT205" s="415">
        <v>35.0</v>
      </c>
      <c r="AU205" s="361">
        <f t="shared" si="690"/>
        <v>155.75</v>
      </c>
      <c r="AW205" s="415">
        <v>78.0</v>
      </c>
      <c r="AX205" s="361">
        <f t="shared" si="691"/>
        <v>347.1</v>
      </c>
      <c r="AY205" s="415">
        <v>35.0</v>
      </c>
      <c r="AZ205" s="361">
        <f t="shared" si="692"/>
        <v>155.75</v>
      </c>
      <c r="BB205" s="415">
        <v>75.0</v>
      </c>
      <c r="BC205" s="24">
        <f t="shared" si="693"/>
        <v>333.75</v>
      </c>
      <c r="BD205" s="415">
        <v>35.0</v>
      </c>
      <c r="BE205" s="361">
        <f t="shared" si="694"/>
        <v>155.75</v>
      </c>
      <c r="BG205" s="415">
        <v>75.0</v>
      </c>
      <c r="BH205" s="361">
        <f t="shared" si="695"/>
        <v>333.75</v>
      </c>
      <c r="BI205" s="415">
        <v>34.0</v>
      </c>
      <c r="BJ205" s="361">
        <f t="shared" si="696"/>
        <v>151.3</v>
      </c>
      <c r="BL205" s="416">
        <v>73.0</v>
      </c>
      <c r="BM205" s="361">
        <f t="shared" si="697"/>
        <v>324.85</v>
      </c>
      <c r="BN205" s="416">
        <v>31.0</v>
      </c>
      <c r="BO205" s="361">
        <f t="shared" si="698"/>
        <v>137.95</v>
      </c>
      <c r="BQ205" s="415">
        <v>72.0</v>
      </c>
      <c r="BR205" s="361">
        <f t="shared" si="699"/>
        <v>320.4</v>
      </c>
      <c r="BS205" s="415">
        <v>26.0</v>
      </c>
      <c r="BT205" s="361">
        <f t="shared" si="700"/>
        <v>115.7</v>
      </c>
      <c r="BV205" s="415">
        <v>69.0</v>
      </c>
      <c r="BW205" s="361">
        <f t="shared" si="567"/>
        <v>307.05</v>
      </c>
      <c r="BX205" s="415">
        <v>28.0</v>
      </c>
      <c r="BY205" s="361">
        <f t="shared" si="568"/>
        <v>124.6</v>
      </c>
      <c r="CA205" s="415">
        <v>69.0</v>
      </c>
      <c r="CB205" s="417">
        <f t="shared" si="472"/>
        <v>307.05</v>
      </c>
      <c r="CC205" s="286">
        <v>28.0</v>
      </c>
      <c r="CD205" s="30">
        <f t="shared" si="26"/>
        <v>124.6</v>
      </c>
    </row>
    <row r="206">
      <c r="A206" s="418" t="s">
        <v>1164</v>
      </c>
      <c r="C206" s="419">
        <v>7675.0</v>
      </c>
      <c r="D206" s="419">
        <v>4205.0</v>
      </c>
      <c r="E206" s="420">
        <f>SUM(E3:E205)</f>
        <v>11058</v>
      </c>
      <c r="F206" s="421" t="s">
        <v>553</v>
      </c>
      <c r="G206" s="422">
        <f>SUM(G3:G205)</f>
        <v>45223.97705</v>
      </c>
      <c r="H206" s="423"/>
      <c r="I206" s="64">
        <f t="shared" ref="I206:L206" si="701">SUM(I3:I205)</f>
        <v>4954</v>
      </c>
      <c r="J206" s="65">
        <f t="shared" si="701"/>
        <v>21850.86713</v>
      </c>
      <c r="K206" s="64">
        <f t="shared" si="701"/>
        <v>3944</v>
      </c>
      <c r="L206" s="65">
        <f t="shared" si="701"/>
        <v>17971.02295</v>
      </c>
      <c r="N206" s="64">
        <f t="shared" ref="N206:Q206" si="702">SUM(N3:N205)</f>
        <v>8802</v>
      </c>
      <c r="O206" s="65">
        <f t="shared" si="702"/>
        <v>27135.32363</v>
      </c>
      <c r="P206" s="64">
        <f t="shared" si="702"/>
        <v>4055</v>
      </c>
      <c r="Q206" s="65">
        <f t="shared" si="702"/>
        <v>17631.66138</v>
      </c>
      <c r="S206" s="64">
        <f t="shared" ref="S206:V206" si="703">SUM(S2:S205)</f>
        <v>10420</v>
      </c>
      <c r="T206" s="65">
        <f t="shared" si="703"/>
        <v>39850.56093</v>
      </c>
      <c r="U206" s="64">
        <f t="shared" si="703"/>
        <v>5340</v>
      </c>
      <c r="V206" s="65">
        <f t="shared" si="703"/>
        <v>20998.31438</v>
      </c>
      <c r="X206" s="64">
        <f t="shared" ref="X206:AA206" si="704">SUM(X2:X205)</f>
        <v>8699</v>
      </c>
      <c r="Y206" s="65">
        <f t="shared" si="704"/>
        <v>36883.31643</v>
      </c>
      <c r="Z206" s="64">
        <f t="shared" si="704"/>
        <v>6102</v>
      </c>
      <c r="AA206" s="65">
        <f t="shared" si="704"/>
        <v>24071.88538</v>
      </c>
      <c r="AC206" s="64">
        <f t="shared" ref="AC206:AF206" si="705">SUM(AC2:AC205)</f>
        <v>7664</v>
      </c>
      <c r="AD206" s="65">
        <f t="shared" si="705"/>
        <v>28756.16515</v>
      </c>
      <c r="AE206" s="64">
        <f t="shared" si="705"/>
        <v>7366</v>
      </c>
      <c r="AF206" s="65">
        <f t="shared" si="705"/>
        <v>29639.53945</v>
      </c>
      <c r="AH206" s="64">
        <f t="shared" ref="AH206:AK206" si="706">SUM(AH2:AH205)</f>
        <v>12069</v>
      </c>
      <c r="AI206" s="65">
        <f t="shared" si="706"/>
        <v>43116.4673</v>
      </c>
      <c r="AJ206" s="64">
        <f t="shared" si="706"/>
        <v>8798</v>
      </c>
      <c r="AK206" s="65">
        <f t="shared" si="706"/>
        <v>32847.78558</v>
      </c>
      <c r="AL206" s="65"/>
      <c r="AM206" s="424">
        <f t="shared" ref="AM206:AP206" si="707">SUM(AM2:AM205)</f>
        <v>13289</v>
      </c>
      <c r="AN206" s="65">
        <f t="shared" si="707"/>
        <v>48222.1128</v>
      </c>
      <c r="AO206" s="64">
        <f t="shared" si="707"/>
        <v>8718</v>
      </c>
      <c r="AP206" s="65">
        <f t="shared" si="707"/>
        <v>31918.26358</v>
      </c>
      <c r="AR206" s="64">
        <f t="shared" ref="AR206:AU206" si="708">SUM(AR2:AR205)</f>
        <v>13083</v>
      </c>
      <c r="AS206" s="65">
        <f t="shared" si="708"/>
        <v>58716.0943</v>
      </c>
      <c r="AT206" s="64">
        <f t="shared" si="708"/>
        <v>8290</v>
      </c>
      <c r="AU206" s="65">
        <f t="shared" si="708"/>
        <v>30257.45658</v>
      </c>
      <c r="AW206" s="133">
        <f t="shared" ref="AW206:AZ206" si="709">SUM(AW2:AW205)</f>
        <v>12351</v>
      </c>
      <c r="AX206" s="30">
        <f t="shared" si="709"/>
        <v>53683.91464</v>
      </c>
      <c r="AY206" s="133">
        <f t="shared" si="709"/>
        <v>7941</v>
      </c>
      <c r="AZ206" s="30">
        <f t="shared" si="709"/>
        <v>30299.14228</v>
      </c>
      <c r="BB206" s="133">
        <f t="shared" ref="BB206:BE206" si="710">SUM(BB2:BB205)</f>
        <v>12979</v>
      </c>
      <c r="BC206" s="30">
        <f t="shared" si="710"/>
        <v>55757.47614</v>
      </c>
      <c r="BD206" s="133">
        <f t="shared" si="710"/>
        <v>8270</v>
      </c>
      <c r="BE206" s="30">
        <f t="shared" si="710"/>
        <v>32877.69228</v>
      </c>
      <c r="BG206" s="133">
        <f t="shared" ref="BG206:BJ206" si="711">SUM(BG2:BG205)</f>
        <v>12111</v>
      </c>
      <c r="BH206" s="30">
        <f t="shared" si="711"/>
        <v>51779.67007</v>
      </c>
      <c r="BI206" s="133">
        <f t="shared" si="711"/>
        <v>8784</v>
      </c>
      <c r="BJ206" s="30">
        <f t="shared" si="711"/>
        <v>34844.22897</v>
      </c>
      <c r="BL206" s="133">
        <f t="shared" ref="BL206:BO206" si="712">SUM(BL2:BL205)</f>
        <v>13526</v>
      </c>
      <c r="BM206" s="30">
        <f t="shared" si="712"/>
        <v>62605.20707</v>
      </c>
      <c r="BN206" s="133">
        <f t="shared" si="712"/>
        <v>8453</v>
      </c>
      <c r="BO206" s="30">
        <f t="shared" si="712"/>
        <v>33428.36997</v>
      </c>
      <c r="BQ206" s="133">
        <f t="shared" ref="BQ206:BT206" si="713">SUM(BQ2:BQ205)</f>
        <v>13941</v>
      </c>
      <c r="BR206" s="30">
        <f t="shared" si="713"/>
        <v>59869.33807</v>
      </c>
      <c r="BS206" s="133">
        <f t="shared" si="713"/>
        <v>9148</v>
      </c>
      <c r="BT206" s="30">
        <f t="shared" si="713"/>
        <v>37226.38918</v>
      </c>
      <c r="BV206" s="133">
        <f t="shared" ref="BV206:BY206" si="714">SUM(BV2:BV205)</f>
        <v>14202</v>
      </c>
      <c r="BW206" s="30">
        <f t="shared" si="714"/>
        <v>56593.0895</v>
      </c>
      <c r="BX206" s="133">
        <f t="shared" si="714"/>
        <v>9376</v>
      </c>
      <c r="BY206" s="30">
        <f t="shared" si="714"/>
        <v>36836.49975</v>
      </c>
      <c r="CA206" s="133">
        <f t="shared" ref="CA206:CD206" si="715">SUM(CA2:CA205)</f>
        <v>13536</v>
      </c>
      <c r="CB206" s="380">
        <f t="shared" si="715"/>
        <v>53689.2825</v>
      </c>
      <c r="CC206" s="133">
        <f t="shared" si="715"/>
        <v>10052</v>
      </c>
      <c r="CD206" s="30">
        <f t="shared" si="715"/>
        <v>38016.63268</v>
      </c>
    </row>
    <row r="208">
      <c r="B208" s="23" t="s">
        <v>1165</v>
      </c>
      <c r="I208" s="23" t="s">
        <v>1166</v>
      </c>
      <c r="CA208" s="195" t="s">
        <v>1167</v>
      </c>
      <c r="CB208" s="133">
        <f>CA206+CC206</f>
        <v>23588</v>
      </c>
    </row>
    <row r="209">
      <c r="J209" s="425" t="s">
        <v>1168</v>
      </c>
      <c r="K209" s="133">
        <f>I206+K206</f>
        <v>8898</v>
      </c>
      <c r="O209" s="195" t="s">
        <v>1167</v>
      </c>
      <c r="P209" s="133">
        <f>SUM(N206+P206)</f>
        <v>12857</v>
      </c>
      <c r="T209" s="195" t="s">
        <v>1167</v>
      </c>
      <c r="U209" s="133">
        <f>SUM(S206+U206)</f>
        <v>15760</v>
      </c>
      <c r="Y209" s="195" t="s">
        <v>1167</v>
      </c>
      <c r="Z209" s="133">
        <f>SUM(X206+Z206)</f>
        <v>14801</v>
      </c>
      <c r="AD209" s="195" t="s">
        <v>1167</v>
      </c>
      <c r="AE209" s="133">
        <f>SUM(AC206+AE206)</f>
        <v>15030</v>
      </c>
      <c r="AH209" s="195" t="s">
        <v>1167</v>
      </c>
      <c r="AI209" s="133">
        <f>AH206+AJ206</f>
        <v>20867</v>
      </c>
      <c r="AM209" s="195" t="s">
        <v>1167</v>
      </c>
      <c r="AN209" s="133">
        <f>AM206+AO206</f>
        <v>22007</v>
      </c>
      <c r="AR209" s="195" t="s">
        <v>1167</v>
      </c>
      <c r="AS209" s="133">
        <f>SUM(AR206+AT206)</f>
        <v>21373</v>
      </c>
      <c r="AW209" s="195" t="s">
        <v>1167</v>
      </c>
      <c r="AX209" s="133">
        <f>AW206+AY206</f>
        <v>20292</v>
      </c>
      <c r="BB209" s="195" t="s">
        <v>1167</v>
      </c>
      <c r="BC209" s="133">
        <f>BB206+BD206</f>
        <v>21249</v>
      </c>
      <c r="BG209" s="195" t="s">
        <v>1167</v>
      </c>
      <c r="BH209" s="133">
        <f>BG206+BI206</f>
        <v>20895</v>
      </c>
      <c r="BL209" s="195" t="s">
        <v>1167</v>
      </c>
      <c r="BM209" s="133">
        <f>BL206+BN206</f>
        <v>21979</v>
      </c>
      <c r="BQ209" s="195" t="s">
        <v>1167</v>
      </c>
      <c r="BR209" s="23">
        <f>BQ206+BS206</f>
        <v>23089</v>
      </c>
      <c r="BV209" s="195" t="s">
        <v>1167</v>
      </c>
      <c r="BW209" s="133">
        <f>BV206+BX206</f>
        <v>23578</v>
      </c>
      <c r="CA209" s="195" t="s">
        <v>1169</v>
      </c>
      <c r="CB209" s="30">
        <f>CB206+CD206</f>
        <v>91705.91519</v>
      </c>
    </row>
    <row r="210">
      <c r="J210" s="425" t="s">
        <v>1170</v>
      </c>
      <c r="K210" s="30">
        <f>L206+J206</f>
        <v>39821.89009</v>
      </c>
      <c r="O210" s="195" t="s">
        <v>1169</v>
      </c>
      <c r="P210" s="30">
        <f>SUM(O206+Q206)</f>
        <v>44766.98501</v>
      </c>
      <c r="T210" s="195" t="s">
        <v>1169</v>
      </c>
      <c r="U210" s="30">
        <f>T206+V206</f>
        <v>60848.87531</v>
      </c>
      <c r="Y210" s="195" t="s">
        <v>1169</v>
      </c>
      <c r="Z210" s="30">
        <f>SUM(Y206+AA206)</f>
        <v>60955.20181</v>
      </c>
      <c r="AD210" s="195" t="s">
        <v>1169</v>
      </c>
      <c r="AE210" s="30">
        <f>SUM(AD206+AF206)</f>
        <v>58395.7046</v>
      </c>
      <c r="AH210" s="195" t="s">
        <v>1169</v>
      </c>
      <c r="AI210" s="30">
        <f>AI206+AK206</f>
        <v>75964.25289</v>
      </c>
      <c r="AM210" s="195" t="s">
        <v>1169</v>
      </c>
      <c r="AN210" s="30">
        <f>AN206+AP206</f>
        <v>80140.37639</v>
      </c>
      <c r="AR210" s="195" t="s">
        <v>1169</v>
      </c>
      <c r="AS210" s="30">
        <f>SUM(AS206+AU206)</f>
        <v>88973.55089</v>
      </c>
      <c r="AW210" s="195" t="s">
        <v>1169</v>
      </c>
      <c r="AX210" s="30">
        <f>AX206+AZ206</f>
        <v>83983.05692</v>
      </c>
      <c r="BB210" s="195" t="s">
        <v>1169</v>
      </c>
      <c r="BC210" s="30">
        <f>BC215+BC216</f>
        <v>88635.16842</v>
      </c>
      <c r="BG210" s="195" t="s">
        <v>1169</v>
      </c>
      <c r="BH210" s="30">
        <f>BH206+BJ206</f>
        <v>86623.89904</v>
      </c>
      <c r="BL210" s="195" t="s">
        <v>1169</v>
      </c>
      <c r="BM210" s="30">
        <f>BM206+BO206</f>
        <v>96033.57704</v>
      </c>
      <c r="BQ210" s="195" t="s">
        <v>1169</v>
      </c>
      <c r="BR210" s="24">
        <f>BR206+BT206</f>
        <v>97095.72725</v>
      </c>
      <c r="BV210" s="195" t="s">
        <v>1169</v>
      </c>
      <c r="BW210" s="30">
        <f>BW206+BY206</f>
        <v>93429.58925</v>
      </c>
    </row>
    <row r="211">
      <c r="CA211" s="23" t="s">
        <v>1171</v>
      </c>
      <c r="CB211" s="133">
        <f>CA206</f>
        <v>13536</v>
      </c>
    </row>
    <row r="212">
      <c r="AM212" s="23" t="s">
        <v>1171</v>
      </c>
      <c r="AN212" s="23">
        <v>13289.0</v>
      </c>
      <c r="AR212" s="23" t="s">
        <v>1171</v>
      </c>
      <c r="AS212" s="23">
        <v>13083.0</v>
      </c>
      <c r="AW212" s="23" t="s">
        <v>1171</v>
      </c>
      <c r="AX212" s="23">
        <v>12351.0</v>
      </c>
      <c r="BB212" s="23" t="s">
        <v>1171</v>
      </c>
      <c r="BC212" s="23">
        <v>12979.0</v>
      </c>
      <c r="BG212" s="23" t="s">
        <v>1171</v>
      </c>
      <c r="BH212" s="23">
        <v>12250.0</v>
      </c>
      <c r="BL212" s="23" t="s">
        <v>1171</v>
      </c>
      <c r="BM212" s="23">
        <v>13526.0</v>
      </c>
      <c r="BQ212" s="23" t="s">
        <v>1171</v>
      </c>
      <c r="BR212" s="23">
        <v>13941.0</v>
      </c>
      <c r="BV212" s="23" t="s">
        <v>1171</v>
      </c>
      <c r="BW212" s="133">
        <f>BV206</f>
        <v>14202</v>
      </c>
      <c r="CA212" s="23" t="s">
        <v>1172</v>
      </c>
      <c r="CB212" s="133">
        <f>CC206</f>
        <v>10052</v>
      </c>
    </row>
    <row r="213">
      <c r="AM213" s="23" t="s">
        <v>1172</v>
      </c>
      <c r="AN213" s="23">
        <v>8718.0</v>
      </c>
      <c r="AR213" s="23" t="s">
        <v>1172</v>
      </c>
      <c r="AS213" s="23">
        <v>8290.0</v>
      </c>
      <c r="AW213" s="23" t="s">
        <v>1172</v>
      </c>
      <c r="AX213" s="23">
        <v>7941.0</v>
      </c>
      <c r="BB213" s="23" t="s">
        <v>1172</v>
      </c>
      <c r="BC213" s="23">
        <v>8270.0</v>
      </c>
      <c r="BG213" s="23" t="s">
        <v>1172</v>
      </c>
      <c r="BH213" s="23">
        <v>8784.0</v>
      </c>
      <c r="BL213" s="23" t="s">
        <v>1172</v>
      </c>
      <c r="BM213" s="23">
        <v>8453.0</v>
      </c>
      <c r="BQ213" s="23" t="s">
        <v>1172</v>
      </c>
      <c r="BR213" s="23">
        <v>9148.0</v>
      </c>
      <c r="BV213" s="23" t="s">
        <v>1172</v>
      </c>
      <c r="BW213" s="133">
        <f>BX206</f>
        <v>9376</v>
      </c>
    </row>
    <row r="214">
      <c r="CA214" s="23" t="s">
        <v>1173</v>
      </c>
      <c r="CB214" s="30">
        <f>CB206</f>
        <v>53689.2825</v>
      </c>
    </row>
    <row r="215">
      <c r="AM215" s="23" t="s">
        <v>1171</v>
      </c>
      <c r="AN215" s="24">
        <v>47883.0</v>
      </c>
      <c r="AR215" s="23" t="s">
        <v>1171</v>
      </c>
      <c r="AS215" s="24">
        <v>53651.0</v>
      </c>
      <c r="AW215" s="23" t="s">
        <v>1171</v>
      </c>
      <c r="AX215" s="24">
        <v>53379.94</v>
      </c>
      <c r="BB215" s="23" t="s">
        <v>1171</v>
      </c>
      <c r="BC215" s="30">
        <f>BC206</f>
        <v>55757.47614</v>
      </c>
      <c r="BG215" s="23" t="s">
        <v>1171</v>
      </c>
      <c r="BH215" s="24">
        <v>44293.0</v>
      </c>
      <c r="BL215" s="23" t="s">
        <v>1173</v>
      </c>
      <c r="BM215" s="24">
        <v>56279.0</v>
      </c>
      <c r="BQ215" s="23" t="s">
        <v>1173</v>
      </c>
      <c r="BR215" s="24">
        <v>58099.0</v>
      </c>
      <c r="BV215" s="23" t="s">
        <v>1173</v>
      </c>
      <c r="BW215" s="30">
        <f>BW206</f>
        <v>56593.0895</v>
      </c>
      <c r="CA215" s="23" t="s">
        <v>1174</v>
      </c>
      <c r="CB215" s="30">
        <f>CD206</f>
        <v>38016.63268</v>
      </c>
    </row>
    <row r="216">
      <c r="AM216" s="23" t="s">
        <v>1172</v>
      </c>
      <c r="AN216" s="24">
        <v>31918.0</v>
      </c>
      <c r="AR216" s="23" t="s">
        <v>1172</v>
      </c>
      <c r="AS216" s="24">
        <v>30257.0</v>
      </c>
      <c r="AW216" s="23" t="s">
        <v>1172</v>
      </c>
      <c r="AX216" s="24">
        <v>30299.0</v>
      </c>
      <c r="BB216" s="23" t="s">
        <v>1172</v>
      </c>
      <c r="BC216" s="30">
        <f>BE206</f>
        <v>32877.69228</v>
      </c>
      <c r="BG216" s="23" t="s">
        <v>1172</v>
      </c>
      <c r="BH216" s="24">
        <v>31877.0</v>
      </c>
      <c r="BL216" s="23" t="s">
        <v>1174</v>
      </c>
      <c r="BM216" s="24">
        <v>26369.0</v>
      </c>
      <c r="BQ216" s="23" t="s">
        <v>1174</v>
      </c>
      <c r="BR216" s="24">
        <v>35966.0</v>
      </c>
      <c r="BV216" s="23" t="s">
        <v>1174</v>
      </c>
      <c r="BW216" s="30">
        <f>BY206</f>
        <v>36836.49975</v>
      </c>
    </row>
  </sheetData>
  <mergeCells count="12">
    <mergeCell ref="A97:A102"/>
    <mergeCell ref="A124:A125"/>
    <mergeCell ref="A171:A178"/>
    <mergeCell ref="A195:A202"/>
    <mergeCell ref="A206:B206"/>
    <mergeCell ref="A15:A16"/>
    <mergeCell ref="B15:B16"/>
    <mergeCell ref="A37:A41"/>
    <mergeCell ref="A69:A70"/>
    <mergeCell ref="A79:A84"/>
    <mergeCell ref="B79:B80"/>
    <mergeCell ref="B81:B82"/>
  </mergeCells>
  <drawing r:id="rId1"/>
  <tableParts count="18"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8.56"/>
    <col customWidth="1" min="2" max="2" width="23.0"/>
    <col customWidth="1" min="3" max="3" width="11.22"/>
    <col customWidth="1" min="4" max="4" width="7.89"/>
    <col customWidth="1" min="5" max="5" width="9.56"/>
  </cols>
  <sheetData>
    <row r="1">
      <c r="A1" s="426" t="s">
        <v>1175</v>
      </c>
      <c r="B1" s="426" t="s">
        <v>1176</v>
      </c>
      <c r="C1" s="427" t="s">
        <v>1177</v>
      </c>
      <c r="D1" s="427" t="s">
        <v>1178</v>
      </c>
      <c r="E1" s="427" t="s">
        <v>1179</v>
      </c>
      <c r="F1" s="112">
        <v>44682.0</v>
      </c>
      <c r="G1" s="23" t="s">
        <v>859</v>
      </c>
    </row>
    <row r="2">
      <c r="A2" s="428" t="s">
        <v>1107</v>
      </c>
      <c r="B2" s="428" t="s">
        <v>1180</v>
      </c>
      <c r="C2" s="428" t="s">
        <v>1181</v>
      </c>
      <c r="D2" s="428" t="s">
        <v>559</v>
      </c>
      <c r="E2" s="24">
        <v>2.74</v>
      </c>
      <c r="F2" s="23">
        <v>7.0</v>
      </c>
      <c r="G2" s="30">
        <f t="shared" ref="G2:G12" si="1">E2*F2</f>
        <v>19.18</v>
      </c>
    </row>
    <row r="3">
      <c r="A3" s="429" t="s">
        <v>924</v>
      </c>
      <c r="B3" s="429" t="s">
        <v>1182</v>
      </c>
      <c r="C3" s="430" t="s">
        <v>1183</v>
      </c>
      <c r="D3" s="23" t="s">
        <v>559</v>
      </c>
      <c r="E3" s="24">
        <v>2.68</v>
      </c>
      <c r="F3" s="23">
        <v>2.0</v>
      </c>
      <c r="G3" s="30">
        <f t="shared" si="1"/>
        <v>5.36</v>
      </c>
    </row>
    <row r="4">
      <c r="A4" s="429" t="s">
        <v>1184</v>
      </c>
      <c r="B4" s="429" t="s">
        <v>1128</v>
      </c>
      <c r="C4" s="430" t="s">
        <v>1185</v>
      </c>
      <c r="D4" s="23" t="s">
        <v>1186</v>
      </c>
      <c r="E4" s="24">
        <v>7.11</v>
      </c>
      <c r="F4" s="23">
        <v>1.0</v>
      </c>
      <c r="G4" s="30">
        <f t="shared" si="1"/>
        <v>7.11</v>
      </c>
    </row>
    <row r="5">
      <c r="A5" s="429" t="s">
        <v>1046</v>
      </c>
      <c r="B5" s="429" t="s">
        <v>1187</v>
      </c>
      <c r="C5" s="430" t="s">
        <v>1188</v>
      </c>
      <c r="D5" s="23" t="s">
        <v>1189</v>
      </c>
      <c r="E5" s="24">
        <v>4.78</v>
      </c>
      <c r="F5" s="23">
        <v>2.0</v>
      </c>
      <c r="G5" s="30">
        <f t="shared" si="1"/>
        <v>9.56</v>
      </c>
    </row>
    <row r="6">
      <c r="A6" s="23" t="s">
        <v>1190</v>
      </c>
      <c r="B6" s="429" t="s">
        <v>1191</v>
      </c>
      <c r="C6" s="430" t="s">
        <v>1192</v>
      </c>
      <c r="D6" s="23" t="s">
        <v>559</v>
      </c>
      <c r="E6" s="24">
        <v>4.0</v>
      </c>
      <c r="F6" s="23">
        <v>1.0</v>
      </c>
      <c r="G6" s="30">
        <f t="shared" si="1"/>
        <v>4</v>
      </c>
    </row>
    <row r="7">
      <c r="A7" s="429" t="s">
        <v>1184</v>
      </c>
      <c r="B7" s="429" t="s">
        <v>1193</v>
      </c>
      <c r="C7" s="430" t="s">
        <v>1194</v>
      </c>
      <c r="D7" s="23" t="s">
        <v>559</v>
      </c>
      <c r="E7" s="24">
        <v>3.0</v>
      </c>
      <c r="F7" s="23">
        <v>2.0</v>
      </c>
      <c r="G7" s="30">
        <f t="shared" si="1"/>
        <v>6</v>
      </c>
    </row>
    <row r="8">
      <c r="A8" s="429" t="s">
        <v>1195</v>
      </c>
      <c r="B8" s="429" t="s">
        <v>1196</v>
      </c>
      <c r="C8" s="430" t="s">
        <v>1197</v>
      </c>
      <c r="D8" s="23" t="s">
        <v>1198</v>
      </c>
      <c r="E8" s="24">
        <v>3.26</v>
      </c>
      <c r="F8" s="23">
        <v>8.0</v>
      </c>
      <c r="G8" s="30">
        <f t="shared" si="1"/>
        <v>26.08</v>
      </c>
    </row>
    <row r="9">
      <c r="A9" s="23" t="s">
        <v>1199</v>
      </c>
      <c r="B9" s="23" t="s">
        <v>1200</v>
      </c>
      <c r="C9" s="430" t="s">
        <v>1201</v>
      </c>
      <c r="D9" s="23" t="s">
        <v>559</v>
      </c>
      <c r="E9" s="24">
        <v>0.0</v>
      </c>
      <c r="F9" s="23">
        <v>4.0</v>
      </c>
      <c r="G9" s="30">
        <f t="shared" si="1"/>
        <v>0</v>
      </c>
    </row>
    <row r="10">
      <c r="A10" s="23" t="s">
        <v>1184</v>
      </c>
      <c r="B10" s="429" t="s">
        <v>1202</v>
      </c>
      <c r="C10" s="430" t="s">
        <v>1203</v>
      </c>
      <c r="D10" s="23" t="s">
        <v>1198</v>
      </c>
      <c r="E10" s="24">
        <v>6.35</v>
      </c>
      <c r="F10" s="23">
        <v>1.0</v>
      </c>
      <c r="G10" s="30">
        <f t="shared" si="1"/>
        <v>6.35</v>
      </c>
    </row>
    <row r="11">
      <c r="A11" s="23" t="s">
        <v>1204</v>
      </c>
      <c r="B11" s="23" t="s">
        <v>1204</v>
      </c>
      <c r="C11" s="430" t="s">
        <v>1205</v>
      </c>
      <c r="D11" s="23" t="s">
        <v>559</v>
      </c>
      <c r="E11" s="24">
        <v>3.0</v>
      </c>
      <c r="F11" s="23">
        <v>1.0</v>
      </c>
      <c r="G11" s="30">
        <f t="shared" si="1"/>
        <v>3</v>
      </c>
    </row>
    <row r="12">
      <c r="A12" s="429" t="s">
        <v>1206</v>
      </c>
      <c r="B12" s="429" t="s">
        <v>1161</v>
      </c>
      <c r="C12" s="430" t="s">
        <v>1207</v>
      </c>
      <c r="D12" s="23" t="s">
        <v>559</v>
      </c>
      <c r="E12" s="24">
        <v>2.69</v>
      </c>
      <c r="F12" s="23">
        <v>2.0</v>
      </c>
      <c r="G12" s="30">
        <f t="shared" si="1"/>
        <v>5.38</v>
      </c>
    </row>
    <row r="13">
      <c r="F13" s="133">
        <f t="shared" ref="F13:G13" si="2">SUM(F2:F12)</f>
        <v>31</v>
      </c>
      <c r="G13" s="30">
        <f t="shared" si="2"/>
        <v>92.02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5.33"/>
    <col customWidth="1" min="2" max="2" width="16.67"/>
    <col customWidth="1" min="13" max="13" width="8.22"/>
  </cols>
  <sheetData>
    <row r="1">
      <c r="A1" s="368" t="s">
        <v>850</v>
      </c>
      <c r="B1" s="368" t="s">
        <v>574</v>
      </c>
      <c r="C1" s="370" t="s">
        <v>575</v>
      </c>
      <c r="D1" s="431" t="s">
        <v>1208</v>
      </c>
      <c r="E1" s="432" t="s">
        <v>1209</v>
      </c>
      <c r="F1" s="433" t="s">
        <v>1210</v>
      </c>
      <c r="G1" s="434" t="s">
        <v>1211</v>
      </c>
      <c r="H1" s="435" t="s">
        <v>1212</v>
      </c>
      <c r="I1" s="286" t="s">
        <v>1213</v>
      </c>
      <c r="J1" s="285" t="s">
        <v>1214</v>
      </c>
      <c r="K1" s="434" t="s">
        <v>1215</v>
      </c>
      <c r="L1" s="435" t="s">
        <v>1216</v>
      </c>
      <c r="M1" s="286" t="s">
        <v>1213</v>
      </c>
      <c r="N1" s="285" t="s">
        <v>1217</v>
      </c>
      <c r="O1" s="434" t="s">
        <v>1215</v>
      </c>
      <c r="P1" s="435" t="s">
        <v>1218</v>
      </c>
      <c r="Q1" s="286" t="s">
        <v>1213</v>
      </c>
      <c r="R1" s="285" t="s">
        <v>1219</v>
      </c>
      <c r="S1" s="434" t="s">
        <v>1215</v>
      </c>
      <c r="T1" s="435" t="s">
        <v>1220</v>
      </c>
      <c r="U1" s="286" t="s">
        <v>1221</v>
      </c>
      <c r="V1" s="285" t="s">
        <v>1213</v>
      </c>
      <c r="W1" s="434" t="s">
        <v>1215</v>
      </c>
    </row>
    <row r="2" ht="19.5" customHeight="1">
      <c r="A2" s="436" t="s">
        <v>1222</v>
      </c>
      <c r="B2" s="436" t="s">
        <v>1223</v>
      </c>
      <c r="C2" s="375">
        <v>0.0</v>
      </c>
      <c r="D2" s="437">
        <v>400.0</v>
      </c>
      <c r="E2" s="437">
        <v>0.0</v>
      </c>
      <c r="F2" s="30">
        <f t="shared" ref="F2:F3" si="1">D2*C2</f>
        <v>0</v>
      </c>
      <c r="G2" s="438">
        <f t="shared" ref="G2:G3" si="2">E2*C2</f>
        <v>0</v>
      </c>
      <c r="H2" s="439">
        <v>210.0</v>
      </c>
      <c r="I2" s="439">
        <v>0.0</v>
      </c>
      <c r="J2" s="30">
        <f t="shared" ref="J2:J4" si="3">H2*C2</f>
        <v>0</v>
      </c>
      <c r="K2" s="438">
        <f t="shared" ref="K2:K4" si="4">I2*C2</f>
        <v>0</v>
      </c>
      <c r="L2" s="230">
        <v>140.0</v>
      </c>
      <c r="M2" s="231">
        <v>0.0</v>
      </c>
      <c r="N2" s="30">
        <f t="shared" ref="N2:N5" si="5">L2*C2</f>
        <v>0</v>
      </c>
      <c r="O2" s="30">
        <f t="shared" ref="O2:O5" si="6">M2*C2</f>
        <v>0</v>
      </c>
      <c r="P2" s="231">
        <v>99.0</v>
      </c>
      <c r="Q2" s="30">
        <f t="shared" ref="Q2:Q5" si="7">P2*C2</f>
        <v>0</v>
      </c>
      <c r="R2" s="231">
        <v>0.0</v>
      </c>
      <c r="S2" s="30">
        <f t="shared" ref="S2:S5" si="8">R2*C2</f>
        <v>0</v>
      </c>
      <c r="T2" s="231">
        <v>14.0</v>
      </c>
      <c r="U2" s="30">
        <f t="shared" ref="U2:U246" si="9">T2*C2</f>
        <v>0</v>
      </c>
      <c r="V2" s="231">
        <v>79.0</v>
      </c>
      <c r="W2" s="30">
        <f t="shared" ref="W2:W246" si="10">V2*C2</f>
        <v>0</v>
      </c>
    </row>
    <row r="3">
      <c r="A3" s="381" t="s">
        <v>863</v>
      </c>
      <c r="B3" s="381" t="s">
        <v>864</v>
      </c>
      <c r="C3" s="384">
        <v>3.38</v>
      </c>
      <c r="D3" s="440">
        <v>56.0</v>
      </c>
      <c r="E3" s="440">
        <v>26.0</v>
      </c>
      <c r="F3" s="30">
        <f t="shared" si="1"/>
        <v>189.28</v>
      </c>
      <c r="G3" s="438">
        <f t="shared" si="2"/>
        <v>87.88</v>
      </c>
      <c r="H3" s="439">
        <v>56.0</v>
      </c>
      <c r="I3" s="439">
        <v>26.0</v>
      </c>
      <c r="J3" s="30">
        <f t="shared" si="3"/>
        <v>189.28</v>
      </c>
      <c r="K3" s="438">
        <f t="shared" si="4"/>
        <v>87.88</v>
      </c>
      <c r="L3" s="230">
        <v>56.0</v>
      </c>
      <c r="M3" s="231">
        <v>23.0</v>
      </c>
      <c r="N3" s="30">
        <f t="shared" si="5"/>
        <v>189.28</v>
      </c>
      <c r="O3" s="30">
        <f t="shared" si="6"/>
        <v>77.74</v>
      </c>
      <c r="P3" s="231">
        <v>56.0</v>
      </c>
      <c r="Q3" s="30">
        <f t="shared" si="7"/>
        <v>189.28</v>
      </c>
      <c r="R3" s="231">
        <v>23.0</v>
      </c>
      <c r="S3" s="30">
        <f t="shared" si="8"/>
        <v>77.74</v>
      </c>
      <c r="T3" s="231">
        <v>56.0</v>
      </c>
      <c r="U3" s="30">
        <f t="shared" si="9"/>
        <v>189.28</v>
      </c>
      <c r="V3" s="231">
        <v>23.0</v>
      </c>
      <c r="W3" s="30">
        <f t="shared" si="10"/>
        <v>77.74</v>
      </c>
    </row>
    <row r="4">
      <c r="A4" s="441" t="s">
        <v>808</v>
      </c>
      <c r="B4" s="441" t="s">
        <v>1224</v>
      </c>
      <c r="C4" s="375"/>
      <c r="D4" s="440">
        <v>0.0</v>
      </c>
      <c r="E4" s="440">
        <v>0.0</v>
      </c>
      <c r="F4" s="30"/>
      <c r="G4" s="438"/>
      <c r="H4" s="439">
        <v>300.0</v>
      </c>
      <c r="I4" s="439">
        <v>0.0</v>
      </c>
      <c r="J4" s="30">
        <f t="shared" si="3"/>
        <v>0</v>
      </c>
      <c r="K4" s="438">
        <f t="shared" si="4"/>
        <v>0</v>
      </c>
      <c r="L4" s="230">
        <v>200.0</v>
      </c>
      <c r="M4" s="231">
        <v>49.0</v>
      </c>
      <c r="N4" s="30">
        <f t="shared" si="5"/>
        <v>0</v>
      </c>
      <c r="O4" s="30">
        <f t="shared" si="6"/>
        <v>0</v>
      </c>
      <c r="P4" s="231">
        <v>195.0</v>
      </c>
      <c r="Q4" s="30">
        <f t="shared" si="7"/>
        <v>0</v>
      </c>
      <c r="R4" s="231">
        <v>46.0</v>
      </c>
      <c r="S4" s="30">
        <f t="shared" si="8"/>
        <v>0</v>
      </c>
      <c r="T4" s="231">
        <v>195.0</v>
      </c>
      <c r="U4" s="30">
        <f t="shared" si="9"/>
        <v>0</v>
      </c>
      <c r="V4" s="231">
        <v>44.0</v>
      </c>
      <c r="W4" s="30">
        <f t="shared" si="10"/>
        <v>0</v>
      </c>
    </row>
    <row r="5">
      <c r="A5" s="405" t="s">
        <v>867</v>
      </c>
      <c r="B5" s="405" t="s">
        <v>1225</v>
      </c>
      <c r="C5" s="384"/>
      <c r="D5" s="440"/>
      <c r="E5" s="440"/>
      <c r="F5" s="30"/>
      <c r="G5" s="438"/>
      <c r="H5" s="439"/>
      <c r="I5" s="439"/>
      <c r="J5" s="30"/>
      <c r="K5" s="438"/>
      <c r="L5" s="230">
        <v>500.0</v>
      </c>
      <c r="M5" s="231">
        <v>0.0</v>
      </c>
      <c r="N5" s="30">
        <f t="shared" si="5"/>
        <v>0</v>
      </c>
      <c r="O5" s="30">
        <f t="shared" si="6"/>
        <v>0</v>
      </c>
      <c r="P5" s="231">
        <v>218.0</v>
      </c>
      <c r="Q5" s="30">
        <f t="shared" si="7"/>
        <v>0</v>
      </c>
      <c r="R5" s="231">
        <v>147.0</v>
      </c>
      <c r="S5" s="30">
        <f t="shared" si="8"/>
        <v>0</v>
      </c>
      <c r="T5" s="231">
        <v>174.0</v>
      </c>
      <c r="U5" s="30">
        <f t="shared" si="9"/>
        <v>0</v>
      </c>
      <c r="V5" s="231">
        <v>135.0</v>
      </c>
      <c r="W5" s="30">
        <f t="shared" si="10"/>
        <v>0</v>
      </c>
    </row>
    <row r="6">
      <c r="A6" s="404" t="s">
        <v>867</v>
      </c>
      <c r="B6" s="404" t="s">
        <v>1226</v>
      </c>
      <c r="C6" s="375"/>
      <c r="D6" s="440"/>
      <c r="E6" s="440"/>
      <c r="F6" s="30"/>
      <c r="G6" s="438"/>
      <c r="H6" s="439"/>
      <c r="I6" s="439"/>
      <c r="J6" s="30"/>
      <c r="K6" s="438"/>
      <c r="L6" s="230"/>
      <c r="M6" s="231"/>
      <c r="N6" s="30"/>
      <c r="O6" s="30"/>
      <c r="P6" s="231"/>
      <c r="Q6" s="30"/>
      <c r="R6" s="231"/>
      <c r="S6" s="30"/>
      <c r="T6" s="231">
        <v>0.0</v>
      </c>
      <c r="U6" s="30">
        <f t="shared" si="9"/>
        <v>0</v>
      </c>
      <c r="V6" s="231">
        <v>0.0</v>
      </c>
      <c r="W6" s="30">
        <f t="shared" si="10"/>
        <v>0</v>
      </c>
    </row>
    <row r="7">
      <c r="A7" s="405" t="s">
        <v>867</v>
      </c>
      <c r="B7" s="405" t="s">
        <v>1226</v>
      </c>
      <c r="C7" s="384"/>
      <c r="D7" s="440"/>
      <c r="E7" s="440"/>
      <c r="F7" s="30"/>
      <c r="G7" s="438"/>
      <c r="H7" s="439"/>
      <c r="I7" s="439"/>
      <c r="J7" s="30"/>
      <c r="K7" s="438"/>
      <c r="L7" s="230"/>
      <c r="M7" s="231"/>
      <c r="N7" s="30"/>
      <c r="O7" s="30"/>
      <c r="P7" s="231"/>
      <c r="Q7" s="30"/>
      <c r="R7" s="231"/>
      <c r="S7" s="30"/>
      <c r="T7" s="231">
        <v>0.0</v>
      </c>
      <c r="U7" s="30">
        <f t="shared" si="9"/>
        <v>0</v>
      </c>
      <c r="V7" s="231">
        <v>0.0</v>
      </c>
      <c r="W7" s="30">
        <f t="shared" si="10"/>
        <v>0</v>
      </c>
    </row>
    <row r="8">
      <c r="A8" s="373" t="s">
        <v>867</v>
      </c>
      <c r="B8" s="373" t="s">
        <v>868</v>
      </c>
      <c r="C8" s="375">
        <v>14.4</v>
      </c>
      <c r="D8" s="440">
        <v>0.0</v>
      </c>
      <c r="E8" s="440">
        <v>11.0</v>
      </c>
      <c r="F8" s="30">
        <f t="shared" ref="F8:F12" si="11">D8*C8</f>
        <v>0</v>
      </c>
      <c r="G8" s="438">
        <f t="shared" ref="G8:G12" si="12">E8*C8</f>
        <v>158.4</v>
      </c>
      <c r="H8" s="439">
        <v>0.0</v>
      </c>
      <c r="I8" s="439">
        <v>10.0</v>
      </c>
      <c r="J8" s="30">
        <f t="shared" ref="J8:J12" si="13">H8*C8</f>
        <v>0</v>
      </c>
      <c r="K8" s="438">
        <f t="shared" ref="K8:K12" si="14">I8*C8</f>
        <v>144</v>
      </c>
      <c r="L8" s="230">
        <v>1.0</v>
      </c>
      <c r="M8" s="231">
        <v>9.0</v>
      </c>
      <c r="N8" s="30">
        <f t="shared" ref="N8:N54" si="15">L8*C8</f>
        <v>14.4</v>
      </c>
      <c r="O8" s="30">
        <f t="shared" ref="O8:O54" si="16">M8*C8</f>
        <v>129.6</v>
      </c>
      <c r="P8" s="231">
        <v>1.0</v>
      </c>
      <c r="Q8" s="30">
        <f t="shared" ref="Q8:Q54" si="17">P8*C8</f>
        <v>14.4</v>
      </c>
      <c r="R8" s="231">
        <v>8.0</v>
      </c>
      <c r="S8" s="30">
        <f t="shared" ref="S8:S54" si="18">R8*C8</f>
        <v>115.2</v>
      </c>
      <c r="T8" s="231">
        <v>1.0</v>
      </c>
      <c r="U8" s="30">
        <f t="shared" si="9"/>
        <v>14.4</v>
      </c>
      <c r="V8" s="231">
        <v>8.0</v>
      </c>
      <c r="W8" s="30">
        <f t="shared" si="10"/>
        <v>115.2</v>
      </c>
    </row>
    <row r="9">
      <c r="A9" s="381" t="s">
        <v>867</v>
      </c>
      <c r="B9" s="381" t="s">
        <v>869</v>
      </c>
      <c r="C9" s="387">
        <v>3.28</v>
      </c>
      <c r="D9" s="440">
        <v>71.0</v>
      </c>
      <c r="E9" s="440">
        <v>125.0</v>
      </c>
      <c r="F9" s="30">
        <f t="shared" si="11"/>
        <v>232.88</v>
      </c>
      <c r="G9" s="438">
        <f t="shared" si="12"/>
        <v>410</v>
      </c>
      <c r="H9" s="439">
        <v>65.0</v>
      </c>
      <c r="I9" s="439">
        <v>114.0</v>
      </c>
      <c r="J9" s="30">
        <f t="shared" si="13"/>
        <v>213.2</v>
      </c>
      <c r="K9" s="438">
        <f t="shared" si="14"/>
        <v>373.92</v>
      </c>
      <c r="L9" s="230">
        <v>61.0</v>
      </c>
      <c r="M9" s="231">
        <v>102.0</v>
      </c>
      <c r="N9" s="30">
        <f t="shared" si="15"/>
        <v>200.08</v>
      </c>
      <c r="O9" s="30">
        <f t="shared" si="16"/>
        <v>334.56</v>
      </c>
      <c r="P9" s="231">
        <v>58.0</v>
      </c>
      <c r="Q9" s="30">
        <f t="shared" si="17"/>
        <v>190.24</v>
      </c>
      <c r="R9" s="231">
        <v>98.0</v>
      </c>
      <c r="S9" s="30">
        <f t="shared" si="18"/>
        <v>321.44</v>
      </c>
      <c r="T9" s="231">
        <v>58.0</v>
      </c>
      <c r="U9" s="30">
        <f t="shared" si="9"/>
        <v>190.24</v>
      </c>
      <c r="V9" s="231">
        <v>94.0</v>
      </c>
      <c r="W9" s="30">
        <f t="shared" si="10"/>
        <v>308.32</v>
      </c>
    </row>
    <row r="10">
      <c r="A10" s="373" t="s">
        <v>870</v>
      </c>
      <c r="B10" s="373" t="s">
        <v>871</v>
      </c>
      <c r="C10" s="392">
        <v>5.9619667</v>
      </c>
      <c r="D10" s="440">
        <v>0.0</v>
      </c>
      <c r="E10" s="440">
        <v>1.0</v>
      </c>
      <c r="F10" s="30">
        <f t="shared" si="11"/>
        <v>0</v>
      </c>
      <c r="G10" s="438">
        <f t="shared" si="12"/>
        <v>5.9619667</v>
      </c>
      <c r="H10" s="439">
        <v>0.0</v>
      </c>
      <c r="I10" s="439">
        <v>1.0</v>
      </c>
      <c r="J10" s="30">
        <f t="shared" si="13"/>
        <v>0</v>
      </c>
      <c r="K10" s="438">
        <f t="shared" si="14"/>
        <v>5.9619667</v>
      </c>
      <c r="L10" s="230">
        <v>0.0</v>
      </c>
      <c r="M10" s="231">
        <v>1.0</v>
      </c>
      <c r="N10" s="30">
        <f t="shared" si="15"/>
        <v>0</v>
      </c>
      <c r="O10" s="30">
        <f t="shared" si="16"/>
        <v>5.9619667</v>
      </c>
      <c r="P10" s="231">
        <v>0.0</v>
      </c>
      <c r="Q10" s="30">
        <f t="shared" si="17"/>
        <v>0</v>
      </c>
      <c r="R10" s="231">
        <v>1.0</v>
      </c>
      <c r="S10" s="30">
        <f t="shared" si="18"/>
        <v>5.9619667</v>
      </c>
      <c r="T10" s="231">
        <v>0.0</v>
      </c>
      <c r="U10" s="30">
        <f t="shared" si="9"/>
        <v>0</v>
      </c>
      <c r="V10" s="231">
        <v>1.0</v>
      </c>
      <c r="W10" s="30">
        <f t="shared" si="10"/>
        <v>5.9619667</v>
      </c>
    </row>
    <row r="11">
      <c r="A11" s="381" t="s">
        <v>872</v>
      </c>
      <c r="B11" s="393" t="s">
        <v>873</v>
      </c>
      <c r="C11" s="387">
        <v>6.9</v>
      </c>
      <c r="D11" s="440">
        <v>18.0</v>
      </c>
      <c r="E11" s="440">
        <v>65.0</v>
      </c>
      <c r="F11" s="30">
        <f t="shared" si="11"/>
        <v>124.2</v>
      </c>
      <c r="G11" s="438">
        <f t="shared" si="12"/>
        <v>448.5</v>
      </c>
      <c r="H11" s="439">
        <v>14.0</v>
      </c>
      <c r="I11" s="439">
        <v>63.0</v>
      </c>
      <c r="J11" s="30">
        <f t="shared" si="13"/>
        <v>96.6</v>
      </c>
      <c r="K11" s="438">
        <f t="shared" si="14"/>
        <v>434.7</v>
      </c>
      <c r="L11" s="230">
        <v>9.0</v>
      </c>
      <c r="M11" s="231">
        <v>55.0</v>
      </c>
      <c r="N11" s="30">
        <f t="shared" si="15"/>
        <v>62.1</v>
      </c>
      <c r="O11" s="30">
        <f t="shared" si="16"/>
        <v>379.5</v>
      </c>
      <c r="P11" s="231">
        <v>9.0</v>
      </c>
      <c r="Q11" s="30">
        <f t="shared" si="17"/>
        <v>62.1</v>
      </c>
      <c r="R11" s="231">
        <v>53.0</v>
      </c>
      <c r="S11" s="30">
        <f t="shared" si="18"/>
        <v>365.7</v>
      </c>
      <c r="T11" s="231">
        <v>8.0</v>
      </c>
      <c r="U11" s="30">
        <f t="shared" si="9"/>
        <v>55.2</v>
      </c>
      <c r="V11" s="231">
        <v>52.0</v>
      </c>
      <c r="W11" s="30">
        <f t="shared" si="10"/>
        <v>358.8</v>
      </c>
    </row>
    <row r="12">
      <c r="A12" s="373" t="s">
        <v>874</v>
      </c>
      <c r="B12" s="373" t="s">
        <v>875</v>
      </c>
      <c r="C12" s="392">
        <v>9.70504</v>
      </c>
      <c r="D12" s="440">
        <v>0.0</v>
      </c>
      <c r="E12" s="440">
        <v>8.0</v>
      </c>
      <c r="F12" s="30">
        <f t="shared" si="11"/>
        <v>0</v>
      </c>
      <c r="G12" s="438">
        <f t="shared" si="12"/>
        <v>77.64032</v>
      </c>
      <c r="H12" s="23">
        <v>0.0</v>
      </c>
      <c r="I12" s="23">
        <v>8.0</v>
      </c>
      <c r="J12" s="30">
        <f t="shared" si="13"/>
        <v>0</v>
      </c>
      <c r="K12" s="438">
        <f t="shared" si="14"/>
        <v>77.64032</v>
      </c>
      <c r="L12" s="230">
        <v>398.0</v>
      </c>
      <c r="M12" s="231">
        <v>0.0</v>
      </c>
      <c r="N12" s="30">
        <f t="shared" si="15"/>
        <v>3862.60592</v>
      </c>
      <c r="O12" s="30">
        <f t="shared" si="16"/>
        <v>0</v>
      </c>
      <c r="P12" s="231">
        <v>92.0</v>
      </c>
      <c r="Q12" s="30">
        <f t="shared" si="17"/>
        <v>892.86368</v>
      </c>
      <c r="R12" s="231">
        <v>117.0</v>
      </c>
      <c r="S12" s="30">
        <f t="shared" si="18"/>
        <v>1135.48968</v>
      </c>
      <c r="T12" s="23">
        <v>77.0</v>
      </c>
      <c r="U12" s="30">
        <f t="shared" si="9"/>
        <v>747.28808</v>
      </c>
      <c r="V12" s="23">
        <v>115.0</v>
      </c>
      <c r="W12" s="30">
        <f t="shared" si="10"/>
        <v>1116.0796</v>
      </c>
    </row>
    <row r="13">
      <c r="A13" s="405" t="s">
        <v>1227</v>
      </c>
      <c r="B13" s="405" t="s">
        <v>1228</v>
      </c>
      <c r="C13" s="387"/>
      <c r="D13" s="440"/>
      <c r="E13" s="440"/>
      <c r="F13" s="30"/>
      <c r="G13" s="438"/>
      <c r="H13" s="439"/>
      <c r="I13" s="439"/>
      <c r="J13" s="30"/>
      <c r="K13" s="438"/>
      <c r="L13" s="230">
        <v>500.0</v>
      </c>
      <c r="M13" s="231">
        <v>100.0</v>
      </c>
      <c r="N13" s="30">
        <f t="shared" si="15"/>
        <v>0</v>
      </c>
      <c r="O13" s="30">
        <f t="shared" si="16"/>
        <v>0</v>
      </c>
      <c r="P13" s="231">
        <v>253.0</v>
      </c>
      <c r="Q13" s="30">
        <f t="shared" si="17"/>
        <v>0</v>
      </c>
      <c r="R13" s="231">
        <v>78.0</v>
      </c>
      <c r="S13" s="30">
        <f t="shared" si="18"/>
        <v>0</v>
      </c>
      <c r="T13" s="231">
        <v>217.0</v>
      </c>
      <c r="U13" s="30">
        <f t="shared" si="9"/>
        <v>0</v>
      </c>
      <c r="V13" s="231">
        <v>93.0</v>
      </c>
      <c r="W13" s="30">
        <f t="shared" si="10"/>
        <v>0</v>
      </c>
    </row>
    <row r="14">
      <c r="A14" s="400" t="s">
        <v>876</v>
      </c>
      <c r="B14" s="400" t="s">
        <v>877</v>
      </c>
      <c r="C14" s="392">
        <v>4.12</v>
      </c>
      <c r="D14" s="440">
        <v>131.0</v>
      </c>
      <c r="E14" s="440">
        <v>48.0</v>
      </c>
      <c r="F14" s="30">
        <f t="shared" ref="F14:F23" si="19">D14*C14</f>
        <v>539.72</v>
      </c>
      <c r="G14" s="438">
        <f t="shared" ref="G14:G23" si="20">E14*C14</f>
        <v>197.76</v>
      </c>
      <c r="H14" s="439">
        <v>131.0</v>
      </c>
      <c r="I14" s="439">
        <v>46.0</v>
      </c>
      <c r="J14" s="30">
        <f t="shared" ref="J14:J36" si="21">H14*C14</f>
        <v>539.72</v>
      </c>
      <c r="K14" s="438">
        <f t="shared" ref="K14:K36" si="22">I14*C14</f>
        <v>189.52</v>
      </c>
      <c r="L14" s="230">
        <v>131.0</v>
      </c>
      <c r="M14" s="231">
        <v>44.0</v>
      </c>
      <c r="N14" s="30">
        <f t="shared" si="15"/>
        <v>539.72</v>
      </c>
      <c r="O14" s="30">
        <f t="shared" si="16"/>
        <v>181.28</v>
      </c>
      <c r="P14" s="231">
        <v>30.0</v>
      </c>
      <c r="Q14" s="30">
        <f t="shared" si="17"/>
        <v>123.6</v>
      </c>
      <c r="R14" s="231">
        <v>43.0</v>
      </c>
      <c r="S14" s="30">
        <f t="shared" si="18"/>
        <v>177.16</v>
      </c>
      <c r="T14" s="231">
        <v>29.0</v>
      </c>
      <c r="U14" s="30">
        <f t="shared" si="9"/>
        <v>119.48</v>
      </c>
      <c r="V14" s="231">
        <v>43.0</v>
      </c>
      <c r="W14" s="30">
        <f t="shared" si="10"/>
        <v>177.16</v>
      </c>
    </row>
    <row r="15">
      <c r="A15" s="396" t="s">
        <v>878</v>
      </c>
      <c r="B15" s="396" t="s">
        <v>879</v>
      </c>
      <c r="C15" s="387">
        <v>4.95</v>
      </c>
      <c r="D15" s="440">
        <v>73.0</v>
      </c>
      <c r="E15" s="440">
        <v>47.0</v>
      </c>
      <c r="F15" s="30">
        <f t="shared" si="19"/>
        <v>361.35</v>
      </c>
      <c r="G15" s="438">
        <f t="shared" si="20"/>
        <v>232.65</v>
      </c>
      <c r="H15" s="439">
        <v>70.0</v>
      </c>
      <c r="I15" s="439">
        <v>47.0</v>
      </c>
      <c r="J15" s="30">
        <f t="shared" si="21"/>
        <v>346.5</v>
      </c>
      <c r="K15" s="438">
        <f t="shared" si="22"/>
        <v>232.65</v>
      </c>
      <c r="L15" s="230">
        <v>69.0</v>
      </c>
      <c r="M15" s="231">
        <v>44.0</v>
      </c>
      <c r="N15" s="30">
        <f t="shared" si="15"/>
        <v>341.55</v>
      </c>
      <c r="O15" s="30">
        <f t="shared" si="16"/>
        <v>217.8</v>
      </c>
      <c r="P15" s="231">
        <v>69.0</v>
      </c>
      <c r="Q15" s="30">
        <f t="shared" si="17"/>
        <v>341.55</v>
      </c>
      <c r="R15" s="231">
        <v>45.0</v>
      </c>
      <c r="S15" s="30">
        <f t="shared" si="18"/>
        <v>222.75</v>
      </c>
      <c r="T15" s="231">
        <v>69.0</v>
      </c>
      <c r="U15" s="30">
        <f t="shared" si="9"/>
        <v>341.55</v>
      </c>
      <c r="V15" s="231">
        <v>45.0</v>
      </c>
      <c r="W15" s="30">
        <f t="shared" si="10"/>
        <v>222.75</v>
      </c>
    </row>
    <row r="16">
      <c r="A16" s="395" t="s">
        <v>878</v>
      </c>
      <c r="B16" s="395" t="s">
        <v>880</v>
      </c>
      <c r="C16" s="392">
        <v>1.35</v>
      </c>
      <c r="D16" s="440">
        <v>0.0</v>
      </c>
      <c r="E16" s="440">
        <v>154.0</v>
      </c>
      <c r="F16" s="30">
        <f t="shared" si="19"/>
        <v>0</v>
      </c>
      <c r="G16" s="438">
        <f t="shared" si="20"/>
        <v>207.9</v>
      </c>
      <c r="H16" s="439">
        <v>0.0</v>
      </c>
      <c r="I16" s="439">
        <v>150.0</v>
      </c>
      <c r="J16" s="30">
        <f t="shared" si="21"/>
        <v>0</v>
      </c>
      <c r="K16" s="438">
        <f t="shared" si="22"/>
        <v>202.5</v>
      </c>
      <c r="L16" s="230">
        <v>0.0</v>
      </c>
      <c r="M16" s="231">
        <v>150.0</v>
      </c>
      <c r="N16" s="30">
        <f t="shared" si="15"/>
        <v>0</v>
      </c>
      <c r="O16" s="30">
        <f t="shared" si="16"/>
        <v>202.5</v>
      </c>
      <c r="P16" s="231">
        <v>0.0</v>
      </c>
      <c r="Q16" s="30">
        <f t="shared" si="17"/>
        <v>0</v>
      </c>
      <c r="R16" s="231">
        <v>147.0</v>
      </c>
      <c r="S16" s="30">
        <f t="shared" si="18"/>
        <v>198.45</v>
      </c>
      <c r="T16" s="231">
        <v>0.0</v>
      </c>
      <c r="U16" s="30">
        <f t="shared" si="9"/>
        <v>0</v>
      </c>
      <c r="V16" s="231">
        <v>146.0</v>
      </c>
      <c r="W16" s="30">
        <f t="shared" si="10"/>
        <v>197.1</v>
      </c>
    </row>
    <row r="17">
      <c r="A17" s="381" t="s">
        <v>737</v>
      </c>
      <c r="B17" s="393" t="s">
        <v>881</v>
      </c>
      <c r="C17" s="387">
        <v>4.189</v>
      </c>
      <c r="D17" s="440">
        <v>33.0</v>
      </c>
      <c r="E17" s="440">
        <v>148.0</v>
      </c>
      <c r="F17" s="30">
        <f t="shared" si="19"/>
        <v>138.237</v>
      </c>
      <c r="G17" s="438">
        <f t="shared" si="20"/>
        <v>619.972</v>
      </c>
      <c r="H17" s="439">
        <v>33.0</v>
      </c>
      <c r="I17" s="439">
        <v>147.0</v>
      </c>
      <c r="J17" s="30">
        <f t="shared" si="21"/>
        <v>138.237</v>
      </c>
      <c r="K17" s="438">
        <f t="shared" si="22"/>
        <v>615.783</v>
      </c>
      <c r="L17" s="230">
        <v>33.0</v>
      </c>
      <c r="M17" s="231">
        <v>147.0</v>
      </c>
      <c r="N17" s="30">
        <f t="shared" si="15"/>
        <v>138.237</v>
      </c>
      <c r="O17" s="30">
        <f t="shared" si="16"/>
        <v>615.783</v>
      </c>
      <c r="P17" s="231">
        <v>33.0</v>
      </c>
      <c r="Q17" s="30">
        <f t="shared" si="17"/>
        <v>138.237</v>
      </c>
      <c r="R17" s="231">
        <v>147.0</v>
      </c>
      <c r="S17" s="30">
        <f t="shared" si="18"/>
        <v>615.783</v>
      </c>
      <c r="T17" s="231">
        <v>33.0</v>
      </c>
      <c r="U17" s="30">
        <f t="shared" si="9"/>
        <v>138.237</v>
      </c>
      <c r="V17" s="231">
        <v>147.0</v>
      </c>
      <c r="W17" s="30">
        <f t="shared" si="10"/>
        <v>615.783</v>
      </c>
    </row>
    <row r="18">
      <c r="A18" s="373" t="s">
        <v>882</v>
      </c>
      <c r="B18" s="373" t="s">
        <v>883</v>
      </c>
      <c r="C18" s="392">
        <v>0.0</v>
      </c>
      <c r="D18" s="440">
        <v>0.0</v>
      </c>
      <c r="E18" s="440">
        <v>36.0</v>
      </c>
      <c r="F18" s="30">
        <f t="shared" si="19"/>
        <v>0</v>
      </c>
      <c r="G18" s="438">
        <f t="shared" si="20"/>
        <v>0</v>
      </c>
      <c r="H18" s="439">
        <v>0.0</v>
      </c>
      <c r="I18" s="439">
        <v>36.0</v>
      </c>
      <c r="J18" s="30">
        <f t="shared" si="21"/>
        <v>0</v>
      </c>
      <c r="K18" s="438">
        <f t="shared" si="22"/>
        <v>0</v>
      </c>
      <c r="L18" s="230">
        <v>55.0</v>
      </c>
      <c r="M18" s="231">
        <v>73.0</v>
      </c>
      <c r="N18" s="30">
        <f t="shared" si="15"/>
        <v>0</v>
      </c>
      <c r="O18" s="30">
        <f t="shared" si="16"/>
        <v>0</v>
      </c>
      <c r="P18" s="231">
        <v>0.0</v>
      </c>
      <c r="Q18" s="30">
        <f t="shared" si="17"/>
        <v>0</v>
      </c>
      <c r="R18" s="231">
        <v>33.0</v>
      </c>
      <c r="S18" s="30">
        <f t="shared" si="18"/>
        <v>0</v>
      </c>
      <c r="T18" s="231">
        <v>0.0</v>
      </c>
      <c r="U18" s="30">
        <f t="shared" si="9"/>
        <v>0</v>
      </c>
      <c r="V18" s="231">
        <v>32.0</v>
      </c>
      <c r="W18" s="30">
        <f t="shared" si="10"/>
        <v>0</v>
      </c>
    </row>
    <row r="19">
      <c r="A19" s="381" t="s">
        <v>882</v>
      </c>
      <c r="B19" s="381" t="s">
        <v>884</v>
      </c>
      <c r="C19" s="387">
        <v>3.1245</v>
      </c>
      <c r="D19" s="440">
        <v>57.0</v>
      </c>
      <c r="E19" s="440">
        <v>81.0</v>
      </c>
      <c r="F19" s="30">
        <f t="shared" si="19"/>
        <v>178.0965</v>
      </c>
      <c r="G19" s="438">
        <f t="shared" si="20"/>
        <v>253.0845</v>
      </c>
      <c r="H19" s="439">
        <v>57.0</v>
      </c>
      <c r="I19" s="439">
        <v>77.0</v>
      </c>
      <c r="J19" s="30">
        <f t="shared" si="21"/>
        <v>178.0965</v>
      </c>
      <c r="K19" s="438">
        <f t="shared" si="22"/>
        <v>240.5865</v>
      </c>
      <c r="L19" s="23">
        <v>0.0</v>
      </c>
      <c r="M19" s="23">
        <v>35.0</v>
      </c>
      <c r="N19" s="30">
        <f t="shared" si="15"/>
        <v>0</v>
      </c>
      <c r="O19" s="30">
        <f t="shared" si="16"/>
        <v>109.3575</v>
      </c>
      <c r="P19" s="231">
        <v>56.0</v>
      </c>
      <c r="Q19" s="30">
        <f t="shared" si="17"/>
        <v>174.972</v>
      </c>
      <c r="R19" s="231">
        <v>73.0</v>
      </c>
      <c r="S19" s="30">
        <f t="shared" si="18"/>
        <v>228.0885</v>
      </c>
      <c r="T19" s="231">
        <v>59.0</v>
      </c>
      <c r="U19" s="30">
        <f t="shared" si="9"/>
        <v>184.3455</v>
      </c>
      <c r="V19" s="231">
        <v>70.0</v>
      </c>
      <c r="W19" s="30">
        <f t="shared" si="10"/>
        <v>218.715</v>
      </c>
    </row>
    <row r="20">
      <c r="A20" s="373" t="s">
        <v>885</v>
      </c>
      <c r="B20" s="373" t="s">
        <v>886</v>
      </c>
      <c r="C20" s="375">
        <v>0.63</v>
      </c>
      <c r="D20" s="440">
        <v>0.0</v>
      </c>
      <c r="E20" s="440">
        <v>18.0</v>
      </c>
      <c r="F20" s="30">
        <f t="shared" si="19"/>
        <v>0</v>
      </c>
      <c r="G20" s="438">
        <f t="shared" si="20"/>
        <v>11.34</v>
      </c>
      <c r="H20" s="439">
        <v>0.0</v>
      </c>
      <c r="I20" s="439">
        <v>15.0</v>
      </c>
      <c r="J20" s="30">
        <f t="shared" si="21"/>
        <v>0</v>
      </c>
      <c r="K20" s="438">
        <f t="shared" si="22"/>
        <v>9.45</v>
      </c>
      <c r="L20" s="230">
        <v>1.0</v>
      </c>
      <c r="M20" s="231">
        <v>12.0</v>
      </c>
      <c r="N20" s="30">
        <f t="shared" si="15"/>
        <v>0.63</v>
      </c>
      <c r="O20" s="30">
        <f t="shared" si="16"/>
        <v>7.56</v>
      </c>
      <c r="P20" s="231">
        <v>1.0</v>
      </c>
      <c r="Q20" s="30">
        <f t="shared" si="17"/>
        <v>0.63</v>
      </c>
      <c r="R20" s="231">
        <v>9.0</v>
      </c>
      <c r="S20" s="30">
        <f t="shared" si="18"/>
        <v>5.67</v>
      </c>
      <c r="T20" s="231">
        <v>1.0</v>
      </c>
      <c r="U20" s="30">
        <f t="shared" si="9"/>
        <v>0.63</v>
      </c>
      <c r="V20" s="231">
        <v>8.0</v>
      </c>
      <c r="W20" s="30">
        <f t="shared" si="10"/>
        <v>5.04</v>
      </c>
    </row>
    <row r="21">
      <c r="C21" s="387">
        <v>2.2415</v>
      </c>
      <c r="D21" s="440">
        <v>1020.0</v>
      </c>
      <c r="E21" s="440">
        <v>46.0</v>
      </c>
      <c r="F21" s="30">
        <f t="shared" si="19"/>
        <v>2286.33</v>
      </c>
      <c r="G21" s="438">
        <f t="shared" si="20"/>
        <v>103.109</v>
      </c>
      <c r="H21" s="439">
        <v>267.0</v>
      </c>
      <c r="I21" s="439">
        <v>48.0</v>
      </c>
      <c r="J21" s="30">
        <f t="shared" si="21"/>
        <v>598.4805</v>
      </c>
      <c r="K21" s="438">
        <f t="shared" si="22"/>
        <v>107.592</v>
      </c>
      <c r="L21" s="230">
        <v>929.0</v>
      </c>
      <c r="M21" s="231">
        <v>37.0</v>
      </c>
      <c r="N21" s="30">
        <f t="shared" si="15"/>
        <v>2082.3535</v>
      </c>
      <c r="O21" s="30">
        <f t="shared" si="16"/>
        <v>82.9355</v>
      </c>
      <c r="P21" s="231">
        <v>907.0</v>
      </c>
      <c r="Q21" s="30">
        <f t="shared" si="17"/>
        <v>2033.0405</v>
      </c>
      <c r="R21" s="231">
        <v>42.0</v>
      </c>
      <c r="S21" s="30">
        <f t="shared" si="18"/>
        <v>94.143</v>
      </c>
      <c r="T21" s="231">
        <v>883.0</v>
      </c>
      <c r="U21" s="30">
        <f t="shared" si="9"/>
        <v>1979.2445</v>
      </c>
      <c r="V21" s="231">
        <v>45.0</v>
      </c>
      <c r="W21" s="30">
        <f t="shared" si="10"/>
        <v>100.8675</v>
      </c>
    </row>
    <row r="22">
      <c r="A22" s="400" t="s">
        <v>888</v>
      </c>
      <c r="B22" s="400" t="s">
        <v>889</v>
      </c>
      <c r="C22" s="375">
        <v>3.34</v>
      </c>
      <c r="D22" s="440">
        <v>235.0</v>
      </c>
      <c r="E22" s="440">
        <v>58.0</v>
      </c>
      <c r="F22" s="30">
        <f t="shared" si="19"/>
        <v>784.9</v>
      </c>
      <c r="G22" s="438">
        <f t="shared" si="20"/>
        <v>193.72</v>
      </c>
      <c r="H22" s="439">
        <v>234.0</v>
      </c>
      <c r="I22" s="439">
        <v>56.0</v>
      </c>
      <c r="J22" s="30">
        <f t="shared" si="21"/>
        <v>781.56</v>
      </c>
      <c r="K22" s="438">
        <f t="shared" si="22"/>
        <v>187.04</v>
      </c>
      <c r="L22" s="230">
        <v>204.0</v>
      </c>
      <c r="M22" s="231">
        <v>57.0</v>
      </c>
      <c r="N22" s="30">
        <f t="shared" si="15"/>
        <v>681.36</v>
      </c>
      <c r="O22" s="30">
        <f t="shared" si="16"/>
        <v>190.38</v>
      </c>
      <c r="P22" s="231">
        <v>203.0</v>
      </c>
      <c r="Q22" s="30">
        <f t="shared" si="17"/>
        <v>678.02</v>
      </c>
      <c r="R22" s="231">
        <v>57.0</v>
      </c>
      <c r="S22" s="30">
        <f t="shared" si="18"/>
        <v>190.38</v>
      </c>
      <c r="T22" s="231">
        <v>198.0</v>
      </c>
      <c r="U22" s="30">
        <f t="shared" si="9"/>
        <v>661.32</v>
      </c>
      <c r="V22" s="231">
        <v>59.0</v>
      </c>
      <c r="W22" s="30">
        <f t="shared" si="10"/>
        <v>197.06</v>
      </c>
    </row>
    <row r="23">
      <c r="A23" s="394" t="s">
        <v>890</v>
      </c>
      <c r="B23" s="394" t="s">
        <v>890</v>
      </c>
      <c r="C23" s="384">
        <v>3.93</v>
      </c>
      <c r="D23" s="440">
        <v>212.0</v>
      </c>
      <c r="E23" s="440">
        <v>18.0</v>
      </c>
      <c r="F23" s="30">
        <f t="shared" si="19"/>
        <v>833.16</v>
      </c>
      <c r="G23" s="438">
        <f t="shared" si="20"/>
        <v>70.74</v>
      </c>
      <c r="H23" s="439">
        <v>180.0</v>
      </c>
      <c r="I23" s="439">
        <v>28.0</v>
      </c>
      <c r="J23" s="30">
        <f t="shared" si="21"/>
        <v>707.4</v>
      </c>
      <c r="K23" s="438">
        <f t="shared" si="22"/>
        <v>110.04</v>
      </c>
      <c r="L23" s="230">
        <v>123.0</v>
      </c>
      <c r="M23" s="231">
        <v>24.0</v>
      </c>
      <c r="N23" s="30">
        <f t="shared" si="15"/>
        <v>483.39</v>
      </c>
      <c r="O23" s="30">
        <f t="shared" si="16"/>
        <v>94.32</v>
      </c>
      <c r="P23" s="231">
        <v>115.0</v>
      </c>
      <c r="Q23" s="30">
        <f t="shared" si="17"/>
        <v>451.95</v>
      </c>
      <c r="R23" s="231">
        <v>21.0</v>
      </c>
      <c r="S23" s="30">
        <f t="shared" si="18"/>
        <v>82.53</v>
      </c>
      <c r="T23" s="231">
        <v>110.0</v>
      </c>
      <c r="U23" s="30">
        <f t="shared" si="9"/>
        <v>432.3</v>
      </c>
      <c r="V23" s="231">
        <v>20.0</v>
      </c>
      <c r="W23" s="30">
        <f t="shared" si="10"/>
        <v>78.6</v>
      </c>
    </row>
    <row r="24">
      <c r="A24" s="441" t="s">
        <v>1229</v>
      </c>
      <c r="B24" s="441" t="s">
        <v>1230</v>
      </c>
      <c r="C24" s="375">
        <v>2.758</v>
      </c>
      <c r="D24" s="440">
        <v>0.0</v>
      </c>
      <c r="E24" s="440">
        <v>0.0</v>
      </c>
      <c r="F24" s="24">
        <v>0.0</v>
      </c>
      <c r="G24" s="442">
        <v>0.0</v>
      </c>
      <c r="H24" s="439">
        <v>123.0</v>
      </c>
      <c r="I24" s="439">
        <v>50.0</v>
      </c>
      <c r="J24" s="30">
        <f t="shared" si="21"/>
        <v>339.234</v>
      </c>
      <c r="K24" s="438">
        <f t="shared" si="22"/>
        <v>137.9</v>
      </c>
      <c r="L24" s="230">
        <v>97.0</v>
      </c>
      <c r="M24" s="231">
        <v>53.0</v>
      </c>
      <c r="N24" s="30">
        <f t="shared" si="15"/>
        <v>267.526</v>
      </c>
      <c r="O24" s="30">
        <f t="shared" si="16"/>
        <v>146.174</v>
      </c>
      <c r="P24" s="231">
        <v>95.0</v>
      </c>
      <c r="Q24" s="30">
        <f t="shared" si="17"/>
        <v>262.01</v>
      </c>
      <c r="R24" s="231">
        <v>53.0</v>
      </c>
      <c r="S24" s="30">
        <f t="shared" si="18"/>
        <v>146.174</v>
      </c>
      <c r="T24" s="231">
        <v>88.0</v>
      </c>
      <c r="U24" s="30">
        <f t="shared" si="9"/>
        <v>242.704</v>
      </c>
      <c r="V24" s="231">
        <v>51.0</v>
      </c>
      <c r="W24" s="30">
        <f t="shared" si="10"/>
        <v>140.658</v>
      </c>
    </row>
    <row r="25">
      <c r="A25" s="396" t="s">
        <v>891</v>
      </c>
      <c r="B25" s="396" t="s">
        <v>892</v>
      </c>
      <c r="C25" s="384">
        <v>6.82</v>
      </c>
      <c r="D25" s="440">
        <v>79.0</v>
      </c>
      <c r="E25" s="440">
        <v>47.0</v>
      </c>
      <c r="F25" s="30">
        <f t="shared" ref="F25:F36" si="23">D25*C25</f>
        <v>538.78</v>
      </c>
      <c r="G25" s="438">
        <f t="shared" ref="G25:G36" si="24">E25*C25</f>
        <v>320.54</v>
      </c>
      <c r="H25" s="23">
        <v>79.0</v>
      </c>
      <c r="I25" s="23">
        <v>47.0</v>
      </c>
      <c r="J25" s="30">
        <f t="shared" si="21"/>
        <v>538.78</v>
      </c>
      <c r="K25" s="438">
        <f t="shared" si="22"/>
        <v>320.54</v>
      </c>
      <c r="L25" s="230">
        <v>79.0</v>
      </c>
      <c r="M25" s="231">
        <v>47.0</v>
      </c>
      <c r="N25" s="30">
        <f t="shared" si="15"/>
        <v>538.78</v>
      </c>
      <c r="O25" s="30">
        <f t="shared" si="16"/>
        <v>320.54</v>
      </c>
      <c r="P25" s="231">
        <v>79.0</v>
      </c>
      <c r="Q25" s="30">
        <f t="shared" si="17"/>
        <v>538.78</v>
      </c>
      <c r="R25" s="231">
        <v>47.0</v>
      </c>
      <c r="S25" s="30">
        <f t="shared" si="18"/>
        <v>320.54</v>
      </c>
      <c r="T25" s="231">
        <v>79.0</v>
      </c>
      <c r="U25" s="30">
        <f t="shared" si="9"/>
        <v>538.78</v>
      </c>
      <c r="V25" s="231">
        <v>47.0</v>
      </c>
      <c r="W25" s="30">
        <f t="shared" si="10"/>
        <v>320.54</v>
      </c>
    </row>
    <row r="26">
      <c r="A26" s="373" t="s">
        <v>893</v>
      </c>
      <c r="B26" s="373" t="s">
        <v>894</v>
      </c>
      <c r="C26" s="375">
        <v>5.28</v>
      </c>
      <c r="D26" s="440">
        <v>0.0</v>
      </c>
      <c r="E26" s="440">
        <v>56.0</v>
      </c>
      <c r="F26" s="30">
        <f t="shared" si="23"/>
        <v>0</v>
      </c>
      <c r="G26" s="438">
        <f t="shared" si="24"/>
        <v>295.68</v>
      </c>
      <c r="H26" s="439">
        <v>0.0</v>
      </c>
      <c r="I26" s="439">
        <v>56.0</v>
      </c>
      <c r="J26" s="30">
        <f t="shared" si="21"/>
        <v>0</v>
      </c>
      <c r="K26" s="438">
        <f t="shared" si="22"/>
        <v>295.68</v>
      </c>
      <c r="L26" s="23">
        <v>0.0</v>
      </c>
      <c r="M26" s="23">
        <v>56.0</v>
      </c>
      <c r="N26" s="30">
        <f t="shared" si="15"/>
        <v>0</v>
      </c>
      <c r="O26" s="30">
        <f t="shared" si="16"/>
        <v>295.68</v>
      </c>
      <c r="P26" s="231">
        <v>0.0</v>
      </c>
      <c r="Q26" s="30">
        <f t="shared" si="17"/>
        <v>0</v>
      </c>
      <c r="R26" s="231">
        <v>56.0</v>
      </c>
      <c r="S26" s="30">
        <f t="shared" si="18"/>
        <v>295.68</v>
      </c>
      <c r="T26" s="23">
        <v>0.0</v>
      </c>
      <c r="U26" s="30">
        <f t="shared" si="9"/>
        <v>0</v>
      </c>
      <c r="V26" s="23">
        <v>56.0</v>
      </c>
      <c r="W26" s="30">
        <f t="shared" si="10"/>
        <v>295.68</v>
      </c>
    </row>
    <row r="27">
      <c r="A27" s="381" t="s">
        <v>895</v>
      </c>
      <c r="B27" s="381" t="s">
        <v>601</v>
      </c>
      <c r="C27" s="384">
        <v>5.354</v>
      </c>
      <c r="D27" s="440">
        <v>0.0</v>
      </c>
      <c r="E27" s="440">
        <v>16.0</v>
      </c>
      <c r="F27" s="30">
        <f t="shared" si="23"/>
        <v>0</v>
      </c>
      <c r="G27" s="438">
        <f t="shared" si="24"/>
        <v>85.664</v>
      </c>
      <c r="H27" s="439">
        <v>0.0</v>
      </c>
      <c r="I27" s="439">
        <v>16.0</v>
      </c>
      <c r="J27" s="30">
        <f t="shared" si="21"/>
        <v>0</v>
      </c>
      <c r="K27" s="438">
        <f t="shared" si="22"/>
        <v>85.664</v>
      </c>
      <c r="L27" s="230">
        <v>0.0</v>
      </c>
      <c r="M27" s="231">
        <v>16.0</v>
      </c>
      <c r="N27" s="30">
        <f t="shared" si="15"/>
        <v>0</v>
      </c>
      <c r="O27" s="30">
        <f t="shared" si="16"/>
        <v>85.664</v>
      </c>
      <c r="P27" s="231">
        <v>0.0</v>
      </c>
      <c r="Q27" s="30">
        <f t="shared" si="17"/>
        <v>0</v>
      </c>
      <c r="R27" s="231">
        <v>15.0</v>
      </c>
      <c r="S27" s="30">
        <f t="shared" si="18"/>
        <v>80.31</v>
      </c>
      <c r="T27" s="231">
        <v>0.0</v>
      </c>
      <c r="U27" s="30">
        <f t="shared" si="9"/>
        <v>0</v>
      </c>
      <c r="V27" s="231">
        <v>15.0</v>
      </c>
      <c r="W27" s="30">
        <f t="shared" si="10"/>
        <v>80.31</v>
      </c>
    </row>
    <row r="28">
      <c r="A28" s="373" t="s">
        <v>896</v>
      </c>
      <c r="B28" s="373" t="s">
        <v>897</v>
      </c>
      <c r="C28" s="375">
        <v>3.26</v>
      </c>
      <c r="D28" s="440">
        <v>72.0</v>
      </c>
      <c r="E28" s="440">
        <v>63.0</v>
      </c>
      <c r="F28" s="30">
        <f t="shared" si="23"/>
        <v>234.72</v>
      </c>
      <c r="G28" s="438">
        <f t="shared" si="24"/>
        <v>205.38</v>
      </c>
      <c r="H28" s="439">
        <v>3.0</v>
      </c>
      <c r="I28" s="439">
        <v>71.0</v>
      </c>
      <c r="J28" s="30">
        <f t="shared" si="21"/>
        <v>9.78</v>
      </c>
      <c r="K28" s="438">
        <f t="shared" si="22"/>
        <v>231.46</v>
      </c>
      <c r="L28" s="230">
        <v>71.0</v>
      </c>
      <c r="M28" s="231">
        <v>63.0</v>
      </c>
      <c r="N28" s="30">
        <f t="shared" si="15"/>
        <v>231.46</v>
      </c>
      <c r="O28" s="30">
        <f t="shared" si="16"/>
        <v>205.38</v>
      </c>
      <c r="P28" s="231">
        <v>71.0</v>
      </c>
      <c r="Q28" s="30">
        <f t="shared" si="17"/>
        <v>231.46</v>
      </c>
      <c r="R28" s="231">
        <v>63.0</v>
      </c>
      <c r="S28" s="30">
        <f t="shared" si="18"/>
        <v>205.38</v>
      </c>
      <c r="T28" s="231">
        <v>71.0</v>
      </c>
      <c r="U28" s="30">
        <f t="shared" si="9"/>
        <v>231.46</v>
      </c>
      <c r="V28" s="231">
        <v>63.0</v>
      </c>
      <c r="W28" s="30">
        <f t="shared" si="10"/>
        <v>205.38</v>
      </c>
    </row>
    <row r="29">
      <c r="A29" s="381" t="s">
        <v>896</v>
      </c>
      <c r="B29" s="381" t="s">
        <v>898</v>
      </c>
      <c r="C29" s="382">
        <v>0.0</v>
      </c>
      <c r="D29" s="440">
        <v>3.0</v>
      </c>
      <c r="E29" s="440">
        <v>74.0</v>
      </c>
      <c r="F29" s="30">
        <f t="shared" si="23"/>
        <v>0</v>
      </c>
      <c r="G29" s="438">
        <f t="shared" si="24"/>
        <v>0</v>
      </c>
      <c r="H29" s="439">
        <v>71.0</v>
      </c>
      <c r="I29" s="439">
        <v>63.0</v>
      </c>
      <c r="J29" s="30">
        <f t="shared" si="21"/>
        <v>0</v>
      </c>
      <c r="K29" s="438">
        <f t="shared" si="22"/>
        <v>0</v>
      </c>
      <c r="L29" s="230">
        <v>2.0</v>
      </c>
      <c r="M29" s="231">
        <v>70.0</v>
      </c>
      <c r="N29" s="30">
        <f t="shared" si="15"/>
        <v>0</v>
      </c>
      <c r="O29" s="30">
        <f t="shared" si="16"/>
        <v>0</v>
      </c>
      <c r="P29" s="231">
        <v>3.0</v>
      </c>
      <c r="Q29" s="30">
        <f t="shared" si="17"/>
        <v>0</v>
      </c>
      <c r="R29" s="231">
        <v>66.0</v>
      </c>
      <c r="S29" s="30">
        <f t="shared" si="18"/>
        <v>0</v>
      </c>
      <c r="T29" s="231">
        <v>2.0</v>
      </c>
      <c r="U29" s="30">
        <f t="shared" si="9"/>
        <v>0</v>
      </c>
      <c r="V29" s="231">
        <v>63.0</v>
      </c>
      <c r="W29" s="30">
        <f t="shared" si="10"/>
        <v>0</v>
      </c>
    </row>
    <row r="30">
      <c r="A30" s="373" t="s">
        <v>899</v>
      </c>
      <c r="B30" s="373" t="s">
        <v>900</v>
      </c>
      <c r="C30" s="375">
        <v>3.38</v>
      </c>
      <c r="D30" s="440">
        <v>14.0</v>
      </c>
      <c r="E30" s="440">
        <v>74.0</v>
      </c>
      <c r="F30" s="30">
        <f t="shared" si="23"/>
        <v>47.32</v>
      </c>
      <c r="G30" s="438">
        <f t="shared" si="24"/>
        <v>250.12</v>
      </c>
      <c r="H30" s="439">
        <v>14.0</v>
      </c>
      <c r="I30" s="439">
        <v>71.0</v>
      </c>
      <c r="J30" s="30">
        <f t="shared" si="21"/>
        <v>47.32</v>
      </c>
      <c r="K30" s="438">
        <f t="shared" si="22"/>
        <v>239.98</v>
      </c>
      <c r="L30" s="230">
        <v>14.0</v>
      </c>
      <c r="M30" s="231">
        <v>71.0</v>
      </c>
      <c r="N30" s="30">
        <f t="shared" si="15"/>
        <v>47.32</v>
      </c>
      <c r="O30" s="30">
        <f t="shared" si="16"/>
        <v>239.98</v>
      </c>
      <c r="P30" s="231">
        <v>14.0</v>
      </c>
      <c r="Q30" s="30">
        <f t="shared" si="17"/>
        <v>47.32</v>
      </c>
      <c r="R30" s="231">
        <v>70.0</v>
      </c>
      <c r="S30" s="30">
        <f t="shared" si="18"/>
        <v>236.6</v>
      </c>
      <c r="T30" s="231">
        <v>13.0</v>
      </c>
      <c r="U30" s="30">
        <f t="shared" si="9"/>
        <v>43.94</v>
      </c>
      <c r="V30" s="231">
        <v>69.0</v>
      </c>
      <c r="W30" s="30">
        <f t="shared" si="10"/>
        <v>233.22</v>
      </c>
    </row>
    <row r="31">
      <c r="A31" s="394" t="s">
        <v>901</v>
      </c>
      <c r="B31" s="394" t="s">
        <v>902</v>
      </c>
      <c r="C31" s="384">
        <v>2.15</v>
      </c>
      <c r="D31" s="440">
        <v>88.0</v>
      </c>
      <c r="E31" s="440">
        <v>69.0</v>
      </c>
      <c r="F31" s="30">
        <f t="shared" si="23"/>
        <v>189.2</v>
      </c>
      <c r="G31" s="438">
        <f t="shared" si="24"/>
        <v>148.35</v>
      </c>
      <c r="H31" s="439">
        <v>163.0</v>
      </c>
      <c r="I31" s="439">
        <v>44.0</v>
      </c>
      <c r="J31" s="30">
        <f t="shared" si="21"/>
        <v>350.45</v>
      </c>
      <c r="K31" s="438">
        <f t="shared" si="22"/>
        <v>94.6</v>
      </c>
      <c r="L31" s="230">
        <v>86.0</v>
      </c>
      <c r="M31" s="231">
        <v>64.0</v>
      </c>
      <c r="N31" s="30">
        <f t="shared" si="15"/>
        <v>184.9</v>
      </c>
      <c r="O31" s="30">
        <f t="shared" si="16"/>
        <v>137.6</v>
      </c>
      <c r="P31" s="231">
        <v>86.0</v>
      </c>
      <c r="Q31" s="30">
        <f t="shared" si="17"/>
        <v>184.9</v>
      </c>
      <c r="R31" s="231">
        <v>61.0</v>
      </c>
      <c r="S31" s="30">
        <f t="shared" si="18"/>
        <v>131.15</v>
      </c>
      <c r="T31" s="231">
        <v>0.0</v>
      </c>
      <c r="U31" s="30">
        <f t="shared" si="9"/>
        <v>0</v>
      </c>
      <c r="V31" s="231">
        <v>60.0</v>
      </c>
      <c r="W31" s="30">
        <f t="shared" si="10"/>
        <v>129</v>
      </c>
    </row>
    <row r="32">
      <c r="A32" s="400" t="s">
        <v>901</v>
      </c>
      <c r="B32" s="400" t="s">
        <v>903</v>
      </c>
      <c r="C32" s="375">
        <v>3.8</v>
      </c>
      <c r="D32" s="440">
        <v>163.0</v>
      </c>
      <c r="E32" s="440">
        <v>44.0</v>
      </c>
      <c r="F32" s="30">
        <f t="shared" si="23"/>
        <v>619.4</v>
      </c>
      <c r="G32" s="438">
        <f t="shared" si="24"/>
        <v>167.2</v>
      </c>
      <c r="H32" s="439">
        <v>85.0</v>
      </c>
      <c r="I32" s="439">
        <v>68.0</v>
      </c>
      <c r="J32" s="30">
        <f t="shared" si="21"/>
        <v>323</v>
      </c>
      <c r="K32" s="438">
        <f t="shared" si="22"/>
        <v>258.4</v>
      </c>
      <c r="L32" s="230">
        <v>163.0</v>
      </c>
      <c r="M32" s="231">
        <v>44.0</v>
      </c>
      <c r="N32" s="30">
        <f t="shared" si="15"/>
        <v>619.4</v>
      </c>
      <c r="O32" s="30">
        <f t="shared" si="16"/>
        <v>167.2</v>
      </c>
      <c r="P32" s="231">
        <v>163.0</v>
      </c>
      <c r="Q32" s="30">
        <f t="shared" si="17"/>
        <v>619.4</v>
      </c>
      <c r="R32" s="231">
        <v>44.0</v>
      </c>
      <c r="S32" s="30">
        <f t="shared" si="18"/>
        <v>167.2</v>
      </c>
      <c r="T32" s="231">
        <v>0.0</v>
      </c>
      <c r="U32" s="30">
        <f t="shared" si="9"/>
        <v>0</v>
      </c>
      <c r="V32" s="231">
        <v>44.0</v>
      </c>
      <c r="W32" s="30">
        <f t="shared" si="10"/>
        <v>167.2</v>
      </c>
    </row>
    <row r="33">
      <c r="A33" s="381" t="s">
        <v>904</v>
      </c>
      <c r="B33" s="381" t="s">
        <v>905</v>
      </c>
      <c r="C33" s="384">
        <v>6.15</v>
      </c>
      <c r="D33" s="440">
        <v>22.0</v>
      </c>
      <c r="E33" s="440">
        <v>44.0</v>
      </c>
      <c r="F33" s="30">
        <f t="shared" si="23"/>
        <v>135.3</v>
      </c>
      <c r="G33" s="438">
        <f t="shared" si="24"/>
        <v>270.6</v>
      </c>
      <c r="H33" s="439">
        <v>22.0</v>
      </c>
      <c r="I33" s="439">
        <v>44.0</v>
      </c>
      <c r="J33" s="30">
        <f t="shared" si="21"/>
        <v>135.3</v>
      </c>
      <c r="K33" s="438">
        <f t="shared" si="22"/>
        <v>270.6</v>
      </c>
      <c r="L33" s="230">
        <v>22.0</v>
      </c>
      <c r="M33" s="231">
        <v>44.0</v>
      </c>
      <c r="N33" s="30">
        <f t="shared" si="15"/>
        <v>135.3</v>
      </c>
      <c r="O33" s="30">
        <f t="shared" si="16"/>
        <v>270.6</v>
      </c>
      <c r="P33" s="231">
        <v>22.0</v>
      </c>
      <c r="Q33" s="30">
        <f t="shared" si="17"/>
        <v>135.3</v>
      </c>
      <c r="R33" s="231">
        <v>44.0</v>
      </c>
      <c r="S33" s="30">
        <f t="shared" si="18"/>
        <v>270.6</v>
      </c>
      <c r="T33" s="231">
        <v>22.0</v>
      </c>
      <c r="U33" s="30">
        <f t="shared" si="9"/>
        <v>135.3</v>
      </c>
      <c r="V33" s="231">
        <v>44.0</v>
      </c>
      <c r="W33" s="30">
        <f t="shared" si="10"/>
        <v>270.6</v>
      </c>
    </row>
    <row r="34">
      <c r="A34" s="373" t="s">
        <v>906</v>
      </c>
      <c r="B34" s="373" t="s">
        <v>907</v>
      </c>
      <c r="C34" s="375">
        <v>6.02</v>
      </c>
      <c r="D34" s="440">
        <v>1.0</v>
      </c>
      <c r="E34" s="440">
        <v>52.0</v>
      </c>
      <c r="F34" s="30">
        <f t="shared" si="23"/>
        <v>6.02</v>
      </c>
      <c r="G34" s="438">
        <f t="shared" si="24"/>
        <v>313.04</v>
      </c>
      <c r="H34" s="439">
        <v>1.0</v>
      </c>
      <c r="I34" s="439">
        <v>52.0</v>
      </c>
      <c r="J34" s="30">
        <f t="shared" si="21"/>
        <v>6.02</v>
      </c>
      <c r="K34" s="438">
        <f t="shared" si="22"/>
        <v>313.04</v>
      </c>
      <c r="L34" s="230">
        <v>1.0</v>
      </c>
      <c r="M34" s="231">
        <v>49.0</v>
      </c>
      <c r="N34" s="30">
        <f t="shared" si="15"/>
        <v>6.02</v>
      </c>
      <c r="O34" s="30">
        <f t="shared" si="16"/>
        <v>294.98</v>
      </c>
      <c r="P34" s="231">
        <v>1.0</v>
      </c>
      <c r="Q34" s="30">
        <f t="shared" si="17"/>
        <v>6.02</v>
      </c>
      <c r="R34" s="231">
        <v>47.0</v>
      </c>
      <c r="S34" s="30">
        <f t="shared" si="18"/>
        <v>282.94</v>
      </c>
      <c r="T34" s="231">
        <v>1.0</v>
      </c>
      <c r="U34" s="30">
        <f t="shared" si="9"/>
        <v>6.02</v>
      </c>
      <c r="V34" s="231">
        <v>45.0</v>
      </c>
      <c r="W34" s="30">
        <f t="shared" si="10"/>
        <v>270.9</v>
      </c>
    </row>
    <row r="35">
      <c r="A35" s="394" t="s">
        <v>908</v>
      </c>
      <c r="B35" s="394" t="s">
        <v>909</v>
      </c>
      <c r="C35" s="387">
        <v>4.32</v>
      </c>
      <c r="D35" s="440">
        <v>5.0</v>
      </c>
      <c r="E35" s="440">
        <v>27.0</v>
      </c>
      <c r="F35" s="30">
        <f t="shared" si="23"/>
        <v>21.6</v>
      </c>
      <c r="G35" s="438">
        <f t="shared" si="24"/>
        <v>116.64</v>
      </c>
      <c r="H35" s="439">
        <v>0.0</v>
      </c>
      <c r="I35" s="439">
        <v>25.0</v>
      </c>
      <c r="J35" s="30">
        <f t="shared" si="21"/>
        <v>0</v>
      </c>
      <c r="K35" s="438">
        <f t="shared" si="22"/>
        <v>108</v>
      </c>
      <c r="L35" s="230">
        <v>24.0</v>
      </c>
      <c r="M35" s="231">
        <v>23.0</v>
      </c>
      <c r="N35" s="30">
        <f t="shared" si="15"/>
        <v>103.68</v>
      </c>
      <c r="O35" s="30">
        <f t="shared" si="16"/>
        <v>99.36</v>
      </c>
      <c r="P35" s="231">
        <v>23.0</v>
      </c>
      <c r="Q35" s="30">
        <f t="shared" si="17"/>
        <v>99.36</v>
      </c>
      <c r="R35" s="231">
        <v>23.0</v>
      </c>
      <c r="S35" s="30">
        <f t="shared" si="18"/>
        <v>99.36</v>
      </c>
      <c r="T35" s="231">
        <v>22.0</v>
      </c>
      <c r="U35" s="30">
        <f t="shared" si="9"/>
        <v>95.04</v>
      </c>
      <c r="V35" s="231">
        <v>21.0</v>
      </c>
      <c r="W35" s="30">
        <f t="shared" si="10"/>
        <v>90.72</v>
      </c>
    </row>
    <row r="36">
      <c r="A36" s="373" t="s">
        <v>910</v>
      </c>
      <c r="B36" s="373" t="s">
        <v>911</v>
      </c>
      <c r="C36" s="392">
        <v>5.778</v>
      </c>
      <c r="D36" s="440">
        <v>0.0</v>
      </c>
      <c r="E36" s="440">
        <v>6.0</v>
      </c>
      <c r="F36" s="30">
        <f t="shared" si="23"/>
        <v>0</v>
      </c>
      <c r="G36" s="438">
        <f t="shared" si="24"/>
        <v>34.668</v>
      </c>
      <c r="H36" s="439">
        <v>0.0</v>
      </c>
      <c r="I36" s="439">
        <v>6.0</v>
      </c>
      <c r="J36" s="30">
        <f t="shared" si="21"/>
        <v>0</v>
      </c>
      <c r="K36" s="438">
        <f t="shared" si="22"/>
        <v>34.668</v>
      </c>
      <c r="L36" s="230">
        <v>0.0</v>
      </c>
      <c r="M36" s="231">
        <v>6.0</v>
      </c>
      <c r="N36" s="30">
        <f t="shared" si="15"/>
        <v>0</v>
      </c>
      <c r="O36" s="30">
        <f t="shared" si="16"/>
        <v>34.668</v>
      </c>
      <c r="P36" s="231">
        <v>0.0</v>
      </c>
      <c r="Q36" s="30">
        <f t="shared" si="17"/>
        <v>0</v>
      </c>
      <c r="R36" s="231">
        <v>6.0</v>
      </c>
      <c r="S36" s="30">
        <f t="shared" si="18"/>
        <v>34.668</v>
      </c>
      <c r="T36" s="23">
        <v>0.0</v>
      </c>
      <c r="U36" s="30">
        <f t="shared" si="9"/>
        <v>0</v>
      </c>
      <c r="V36" s="23">
        <v>6.0</v>
      </c>
      <c r="W36" s="30">
        <f t="shared" si="10"/>
        <v>34.668</v>
      </c>
    </row>
    <row r="37">
      <c r="A37" s="394" t="s">
        <v>910</v>
      </c>
      <c r="B37" s="394" t="s">
        <v>1231</v>
      </c>
      <c r="C37" s="384"/>
      <c r="D37" s="440"/>
      <c r="E37" s="440"/>
      <c r="F37" s="30"/>
      <c r="G37" s="438"/>
      <c r="H37" s="439"/>
      <c r="I37" s="439"/>
      <c r="J37" s="30"/>
      <c r="K37" s="438"/>
      <c r="L37" s="230">
        <v>500.0</v>
      </c>
      <c r="M37" s="231">
        <v>0.0</v>
      </c>
      <c r="N37" s="30">
        <f t="shared" si="15"/>
        <v>0</v>
      </c>
      <c r="O37" s="30">
        <f t="shared" si="16"/>
        <v>0</v>
      </c>
      <c r="P37" s="231">
        <v>177.0</v>
      </c>
      <c r="Q37" s="30">
        <f t="shared" si="17"/>
        <v>0</v>
      </c>
      <c r="R37" s="231">
        <v>121.0</v>
      </c>
      <c r="S37" s="30">
        <f t="shared" si="18"/>
        <v>0</v>
      </c>
      <c r="T37" s="231">
        <v>155.0</v>
      </c>
      <c r="U37" s="30">
        <f t="shared" si="9"/>
        <v>0</v>
      </c>
      <c r="V37" s="231">
        <v>118.0</v>
      </c>
      <c r="W37" s="30">
        <f t="shared" si="10"/>
        <v>0</v>
      </c>
    </row>
    <row r="38">
      <c r="A38" s="373" t="s">
        <v>912</v>
      </c>
      <c r="B38" s="373" t="s">
        <v>913</v>
      </c>
      <c r="C38" s="375">
        <v>4.84</v>
      </c>
      <c r="D38" s="440">
        <v>28.0</v>
      </c>
      <c r="E38" s="440">
        <v>35.0</v>
      </c>
      <c r="F38" s="30">
        <f t="shared" ref="F38:F54" si="25">D38*C38</f>
        <v>135.52</v>
      </c>
      <c r="G38" s="438">
        <f t="shared" ref="G38:G54" si="26">E38*C38</f>
        <v>169.4</v>
      </c>
      <c r="H38" s="439">
        <v>28.0</v>
      </c>
      <c r="I38" s="439">
        <v>35.0</v>
      </c>
      <c r="J38" s="30">
        <f t="shared" ref="J38:J54" si="27">H38*C38</f>
        <v>135.52</v>
      </c>
      <c r="K38" s="438">
        <f t="shared" ref="K38:K54" si="28">I38*C38</f>
        <v>169.4</v>
      </c>
      <c r="L38" s="230">
        <v>28.0</v>
      </c>
      <c r="M38" s="231">
        <v>35.0</v>
      </c>
      <c r="N38" s="30">
        <f t="shared" si="15"/>
        <v>135.52</v>
      </c>
      <c r="O38" s="30">
        <f t="shared" si="16"/>
        <v>169.4</v>
      </c>
      <c r="P38" s="231">
        <v>28.0</v>
      </c>
      <c r="Q38" s="30">
        <f t="shared" si="17"/>
        <v>135.52</v>
      </c>
      <c r="R38" s="231">
        <v>35.0</v>
      </c>
      <c r="S38" s="30">
        <f t="shared" si="18"/>
        <v>169.4</v>
      </c>
      <c r="T38" s="231">
        <v>28.0</v>
      </c>
      <c r="U38" s="30">
        <f t="shared" si="9"/>
        <v>135.52</v>
      </c>
      <c r="V38" s="231">
        <v>35.0</v>
      </c>
      <c r="W38" s="30">
        <f t="shared" si="10"/>
        <v>169.4</v>
      </c>
    </row>
    <row r="39">
      <c r="A39" s="381" t="s">
        <v>914</v>
      </c>
      <c r="B39" s="381" t="s">
        <v>915</v>
      </c>
      <c r="C39" s="384">
        <v>4.13</v>
      </c>
      <c r="D39" s="440">
        <v>196.0</v>
      </c>
      <c r="E39" s="440">
        <v>0.0</v>
      </c>
      <c r="F39" s="30">
        <f t="shared" si="25"/>
        <v>809.48</v>
      </c>
      <c r="G39" s="438">
        <f t="shared" si="26"/>
        <v>0</v>
      </c>
      <c r="H39" s="439">
        <v>61.0</v>
      </c>
      <c r="I39" s="439">
        <v>87.0</v>
      </c>
      <c r="J39" s="30">
        <f t="shared" si="27"/>
        <v>251.93</v>
      </c>
      <c r="K39" s="438">
        <f t="shared" si="28"/>
        <v>359.31</v>
      </c>
      <c r="L39" s="230">
        <v>20.0</v>
      </c>
      <c r="M39" s="231">
        <v>82.0</v>
      </c>
      <c r="N39" s="30">
        <f t="shared" si="15"/>
        <v>82.6</v>
      </c>
      <c r="O39" s="30">
        <f t="shared" si="16"/>
        <v>338.66</v>
      </c>
      <c r="P39" s="231">
        <v>0.0</v>
      </c>
      <c r="Q39" s="30">
        <f t="shared" si="17"/>
        <v>0</v>
      </c>
      <c r="R39" s="231">
        <v>68.0</v>
      </c>
      <c r="S39" s="30">
        <f t="shared" si="18"/>
        <v>280.84</v>
      </c>
      <c r="T39" s="231">
        <v>0.0</v>
      </c>
      <c r="U39" s="30">
        <f t="shared" si="9"/>
        <v>0</v>
      </c>
      <c r="V39" s="231">
        <v>49.0</v>
      </c>
      <c r="W39" s="30">
        <f t="shared" si="10"/>
        <v>202.37</v>
      </c>
    </row>
    <row r="40">
      <c r="A40" s="373" t="s">
        <v>1232</v>
      </c>
      <c r="B40" s="373" t="s">
        <v>1233</v>
      </c>
      <c r="C40" s="375"/>
      <c r="D40" s="440">
        <v>0.0</v>
      </c>
      <c r="E40" s="440">
        <v>0.0</v>
      </c>
      <c r="F40" s="30">
        <f t="shared" si="25"/>
        <v>0</v>
      </c>
      <c r="G40" s="438">
        <f t="shared" si="26"/>
        <v>0</v>
      </c>
      <c r="H40" s="439">
        <v>150.0</v>
      </c>
      <c r="I40" s="439">
        <v>0.0</v>
      </c>
      <c r="J40" s="30">
        <f t="shared" si="27"/>
        <v>0</v>
      </c>
      <c r="K40" s="438">
        <f t="shared" si="28"/>
        <v>0</v>
      </c>
      <c r="L40" s="230">
        <v>0.0</v>
      </c>
      <c r="M40" s="231">
        <v>1.0</v>
      </c>
      <c r="N40" s="30">
        <f t="shared" si="15"/>
        <v>0</v>
      </c>
      <c r="O40" s="30">
        <f t="shared" si="16"/>
        <v>0</v>
      </c>
      <c r="P40" s="231">
        <v>0.0</v>
      </c>
      <c r="Q40" s="30">
        <f t="shared" si="17"/>
        <v>0</v>
      </c>
      <c r="R40" s="231">
        <v>1.0</v>
      </c>
      <c r="S40" s="30">
        <f t="shared" si="18"/>
        <v>0</v>
      </c>
      <c r="T40" s="231">
        <v>0.0</v>
      </c>
      <c r="U40" s="30">
        <f t="shared" si="9"/>
        <v>0</v>
      </c>
      <c r="V40" s="231">
        <v>1.0</v>
      </c>
      <c r="W40" s="30">
        <f t="shared" si="10"/>
        <v>0</v>
      </c>
    </row>
    <row r="41">
      <c r="A41" s="381" t="s">
        <v>916</v>
      </c>
      <c r="B41" s="381" t="s">
        <v>917</v>
      </c>
      <c r="C41" s="384">
        <v>5.28</v>
      </c>
      <c r="D41" s="440">
        <v>0.0</v>
      </c>
      <c r="E41" s="440">
        <v>16.0</v>
      </c>
      <c r="F41" s="30">
        <f t="shared" si="25"/>
        <v>0</v>
      </c>
      <c r="G41" s="438">
        <f t="shared" si="26"/>
        <v>84.48</v>
      </c>
      <c r="H41" s="439">
        <v>91.0</v>
      </c>
      <c r="I41" s="439">
        <v>14.0</v>
      </c>
      <c r="J41" s="30">
        <f t="shared" si="27"/>
        <v>480.48</v>
      </c>
      <c r="K41" s="438">
        <f t="shared" si="28"/>
        <v>73.92</v>
      </c>
      <c r="L41" s="230">
        <v>86.0</v>
      </c>
      <c r="M41" s="231">
        <v>13.0</v>
      </c>
      <c r="N41" s="30">
        <f t="shared" si="15"/>
        <v>454.08</v>
      </c>
      <c r="O41" s="30">
        <f t="shared" si="16"/>
        <v>68.64</v>
      </c>
      <c r="P41" s="231">
        <v>85.0</v>
      </c>
      <c r="Q41" s="30">
        <f t="shared" si="17"/>
        <v>448.8</v>
      </c>
      <c r="R41" s="231">
        <v>11.0</v>
      </c>
      <c r="S41" s="30">
        <f t="shared" si="18"/>
        <v>58.08</v>
      </c>
      <c r="T41" s="231">
        <v>82.0</v>
      </c>
      <c r="U41" s="30">
        <f t="shared" si="9"/>
        <v>432.96</v>
      </c>
      <c r="V41" s="231">
        <v>8.0</v>
      </c>
      <c r="W41" s="30">
        <f t="shared" si="10"/>
        <v>42.24</v>
      </c>
    </row>
    <row r="42">
      <c r="A42" s="395" t="s">
        <v>1234</v>
      </c>
      <c r="B42" s="395" t="s">
        <v>1191</v>
      </c>
      <c r="C42" s="375"/>
      <c r="D42" s="440">
        <v>300.0</v>
      </c>
      <c r="E42" s="440">
        <v>0.0</v>
      </c>
      <c r="F42" s="30">
        <f t="shared" si="25"/>
        <v>0</v>
      </c>
      <c r="G42" s="438">
        <f t="shared" si="26"/>
        <v>0</v>
      </c>
      <c r="H42" s="439">
        <v>215.0</v>
      </c>
      <c r="I42" s="439">
        <v>0.0</v>
      </c>
      <c r="J42" s="30">
        <f t="shared" si="27"/>
        <v>0</v>
      </c>
      <c r="K42" s="438">
        <f t="shared" si="28"/>
        <v>0</v>
      </c>
      <c r="L42" s="230">
        <v>209.0</v>
      </c>
      <c r="M42" s="231">
        <v>0.0</v>
      </c>
      <c r="N42" s="30">
        <f t="shared" si="15"/>
        <v>0</v>
      </c>
      <c r="O42" s="30">
        <f t="shared" si="16"/>
        <v>0</v>
      </c>
      <c r="P42" s="231">
        <v>208.0</v>
      </c>
      <c r="Q42" s="30">
        <f t="shared" si="17"/>
        <v>0</v>
      </c>
      <c r="R42" s="231">
        <v>0.0</v>
      </c>
      <c r="S42" s="30">
        <f t="shared" si="18"/>
        <v>0</v>
      </c>
      <c r="T42" s="231">
        <v>58.0</v>
      </c>
      <c r="U42" s="30">
        <f t="shared" si="9"/>
        <v>0</v>
      </c>
      <c r="V42" s="231">
        <v>144.0</v>
      </c>
      <c r="W42" s="30">
        <f t="shared" si="10"/>
        <v>0</v>
      </c>
    </row>
    <row r="43">
      <c r="A43" s="381" t="s">
        <v>918</v>
      </c>
      <c r="B43" s="381" t="s">
        <v>919</v>
      </c>
      <c r="C43" s="384">
        <v>3.254</v>
      </c>
      <c r="D43" s="440">
        <v>19.0</v>
      </c>
      <c r="E43" s="440">
        <v>3.0</v>
      </c>
      <c r="F43" s="30">
        <f t="shared" si="25"/>
        <v>61.826</v>
      </c>
      <c r="G43" s="438">
        <f t="shared" si="26"/>
        <v>9.762</v>
      </c>
      <c r="H43" s="439">
        <v>13.0</v>
      </c>
      <c r="I43" s="439">
        <v>4.0</v>
      </c>
      <c r="J43" s="30">
        <f t="shared" si="27"/>
        <v>42.302</v>
      </c>
      <c r="K43" s="438">
        <f t="shared" si="28"/>
        <v>13.016</v>
      </c>
      <c r="L43" s="230">
        <v>12.0</v>
      </c>
      <c r="M43" s="231">
        <v>4.0</v>
      </c>
      <c r="N43" s="30">
        <f t="shared" si="15"/>
        <v>39.048</v>
      </c>
      <c r="O43" s="30">
        <f t="shared" si="16"/>
        <v>13.016</v>
      </c>
      <c r="P43" s="231">
        <v>12.0</v>
      </c>
      <c r="Q43" s="30">
        <f t="shared" si="17"/>
        <v>39.048</v>
      </c>
      <c r="R43" s="231">
        <v>4.0</v>
      </c>
      <c r="S43" s="30">
        <f t="shared" si="18"/>
        <v>13.016</v>
      </c>
      <c r="T43" s="231">
        <v>11.0</v>
      </c>
      <c r="U43" s="30">
        <f t="shared" si="9"/>
        <v>35.794</v>
      </c>
      <c r="V43" s="231">
        <v>4.0</v>
      </c>
      <c r="W43" s="30">
        <f t="shared" si="10"/>
        <v>13.016</v>
      </c>
    </row>
    <row r="44">
      <c r="A44" s="400" t="s">
        <v>920</v>
      </c>
      <c r="B44" s="400" t="s">
        <v>921</v>
      </c>
      <c r="C44" s="392"/>
      <c r="D44" s="440">
        <v>38.0</v>
      </c>
      <c r="E44" s="440">
        <v>117.0</v>
      </c>
      <c r="F44" s="30">
        <f t="shared" si="25"/>
        <v>0</v>
      </c>
      <c r="G44" s="438">
        <f t="shared" si="26"/>
        <v>0</v>
      </c>
      <c r="H44" s="439">
        <v>39.0</v>
      </c>
      <c r="I44" s="439">
        <v>117.0</v>
      </c>
      <c r="J44" s="30">
        <f t="shared" si="27"/>
        <v>0</v>
      </c>
      <c r="K44" s="438">
        <f t="shared" si="28"/>
        <v>0</v>
      </c>
      <c r="L44" s="230">
        <v>40.0</v>
      </c>
      <c r="M44" s="231">
        <v>117.0</v>
      </c>
      <c r="N44" s="30">
        <f t="shared" si="15"/>
        <v>0</v>
      </c>
      <c r="O44" s="30">
        <f t="shared" si="16"/>
        <v>0</v>
      </c>
      <c r="P44" s="231">
        <v>40.0</v>
      </c>
      <c r="Q44" s="30">
        <f t="shared" si="17"/>
        <v>0</v>
      </c>
      <c r="R44" s="231">
        <v>117.0</v>
      </c>
      <c r="S44" s="30">
        <f t="shared" si="18"/>
        <v>0</v>
      </c>
      <c r="T44" s="231">
        <v>39.0</v>
      </c>
      <c r="U44" s="30">
        <f t="shared" si="9"/>
        <v>0</v>
      </c>
      <c r="V44" s="231">
        <v>117.0</v>
      </c>
      <c r="W44" s="30">
        <f t="shared" si="10"/>
        <v>0</v>
      </c>
    </row>
    <row r="45">
      <c r="A45" s="443" t="s">
        <v>1235</v>
      </c>
      <c r="B45" s="443" t="s">
        <v>1236</v>
      </c>
      <c r="C45" s="387"/>
      <c r="D45" s="440">
        <v>250.0</v>
      </c>
      <c r="E45" s="440">
        <v>0.0</v>
      </c>
      <c r="F45" s="30">
        <f t="shared" si="25"/>
        <v>0</v>
      </c>
      <c r="G45" s="438">
        <f t="shared" si="26"/>
        <v>0</v>
      </c>
      <c r="H45" s="439">
        <v>182.0</v>
      </c>
      <c r="I45" s="439">
        <v>0.0</v>
      </c>
      <c r="J45" s="30">
        <f t="shared" si="27"/>
        <v>0</v>
      </c>
      <c r="K45" s="438">
        <f t="shared" si="28"/>
        <v>0</v>
      </c>
      <c r="L45" s="230">
        <v>182.0</v>
      </c>
      <c r="M45" s="231">
        <v>0.0</v>
      </c>
      <c r="N45" s="30">
        <f t="shared" si="15"/>
        <v>0</v>
      </c>
      <c r="O45" s="30">
        <f t="shared" si="16"/>
        <v>0</v>
      </c>
      <c r="P45" s="231">
        <v>16.0</v>
      </c>
      <c r="Q45" s="30">
        <f t="shared" si="17"/>
        <v>0</v>
      </c>
      <c r="R45" s="231">
        <v>0.0</v>
      </c>
      <c r="S45" s="30">
        <f t="shared" si="18"/>
        <v>0</v>
      </c>
      <c r="T45" s="231">
        <v>16.0</v>
      </c>
      <c r="U45" s="30">
        <f t="shared" si="9"/>
        <v>0</v>
      </c>
      <c r="V45" s="231">
        <v>0.0</v>
      </c>
      <c r="W45" s="30">
        <f t="shared" si="10"/>
        <v>0</v>
      </c>
    </row>
    <row r="46">
      <c r="A46" s="373" t="s">
        <v>922</v>
      </c>
      <c r="B46" s="373" t="s">
        <v>923</v>
      </c>
      <c r="C46" s="392">
        <v>7.712</v>
      </c>
      <c r="D46" s="440">
        <v>0.0</v>
      </c>
      <c r="E46" s="440">
        <v>2.0</v>
      </c>
      <c r="F46" s="30">
        <f t="shared" si="25"/>
        <v>0</v>
      </c>
      <c r="G46" s="438">
        <f t="shared" si="26"/>
        <v>15.424</v>
      </c>
      <c r="H46" s="439">
        <v>0.0</v>
      </c>
      <c r="I46" s="439">
        <v>2.0</v>
      </c>
      <c r="J46" s="30">
        <f t="shared" si="27"/>
        <v>0</v>
      </c>
      <c r="K46" s="438">
        <f t="shared" si="28"/>
        <v>15.424</v>
      </c>
      <c r="L46" s="230">
        <v>0.0</v>
      </c>
      <c r="M46" s="231">
        <v>2.0</v>
      </c>
      <c r="N46" s="30">
        <f t="shared" si="15"/>
        <v>0</v>
      </c>
      <c r="O46" s="30">
        <f t="shared" si="16"/>
        <v>15.424</v>
      </c>
      <c r="P46" s="231">
        <v>0.0</v>
      </c>
      <c r="Q46" s="30">
        <f t="shared" si="17"/>
        <v>0</v>
      </c>
      <c r="R46" s="231">
        <v>2.0</v>
      </c>
      <c r="S46" s="30">
        <f t="shared" si="18"/>
        <v>15.424</v>
      </c>
      <c r="T46" s="231">
        <v>0.0</v>
      </c>
      <c r="U46" s="30">
        <f t="shared" si="9"/>
        <v>0</v>
      </c>
      <c r="V46" s="231">
        <v>2.0</v>
      </c>
      <c r="W46" s="30">
        <f t="shared" si="10"/>
        <v>15.424</v>
      </c>
    </row>
    <row r="47">
      <c r="A47" s="381" t="s">
        <v>924</v>
      </c>
      <c r="B47" s="381" t="s">
        <v>925</v>
      </c>
      <c r="C47" s="384">
        <v>3.67</v>
      </c>
      <c r="D47" s="440">
        <v>0.0</v>
      </c>
      <c r="E47" s="440">
        <v>8.0</v>
      </c>
      <c r="F47" s="30">
        <f t="shared" si="25"/>
        <v>0</v>
      </c>
      <c r="G47" s="438">
        <f t="shared" si="26"/>
        <v>29.36</v>
      </c>
      <c r="H47" s="439">
        <v>0.0</v>
      </c>
      <c r="I47" s="439">
        <v>8.0</v>
      </c>
      <c r="J47" s="30">
        <f t="shared" si="27"/>
        <v>0</v>
      </c>
      <c r="K47" s="438">
        <f t="shared" si="28"/>
        <v>29.36</v>
      </c>
      <c r="L47" s="230">
        <v>0.0</v>
      </c>
      <c r="M47" s="231">
        <v>8.0</v>
      </c>
      <c r="N47" s="30">
        <f t="shared" si="15"/>
        <v>0</v>
      </c>
      <c r="O47" s="30">
        <f t="shared" si="16"/>
        <v>29.36</v>
      </c>
      <c r="P47" s="231">
        <v>0.0</v>
      </c>
      <c r="Q47" s="30">
        <f t="shared" si="17"/>
        <v>0</v>
      </c>
      <c r="R47" s="231">
        <v>8.0</v>
      </c>
      <c r="S47" s="30">
        <f t="shared" si="18"/>
        <v>29.36</v>
      </c>
      <c r="T47" s="231">
        <v>0.0</v>
      </c>
      <c r="U47" s="30">
        <f t="shared" si="9"/>
        <v>0</v>
      </c>
      <c r="V47" s="231">
        <v>8.0</v>
      </c>
      <c r="W47" s="30">
        <f t="shared" si="10"/>
        <v>29.36</v>
      </c>
    </row>
    <row r="48">
      <c r="B48" s="373" t="s">
        <v>926</v>
      </c>
      <c r="C48" s="374">
        <v>3.46</v>
      </c>
      <c r="D48" s="440">
        <v>28.0</v>
      </c>
      <c r="E48" s="440">
        <v>42.0</v>
      </c>
      <c r="F48" s="30">
        <f t="shared" si="25"/>
        <v>96.88</v>
      </c>
      <c r="G48" s="438">
        <f t="shared" si="26"/>
        <v>145.32</v>
      </c>
      <c r="H48" s="439">
        <v>24.0</v>
      </c>
      <c r="I48" s="439">
        <v>38.0</v>
      </c>
      <c r="J48" s="30">
        <f t="shared" si="27"/>
        <v>83.04</v>
      </c>
      <c r="K48" s="438">
        <f t="shared" si="28"/>
        <v>131.48</v>
      </c>
      <c r="L48" s="230">
        <v>13.0</v>
      </c>
      <c r="M48" s="231">
        <v>37.0</v>
      </c>
      <c r="N48" s="30">
        <f t="shared" si="15"/>
        <v>44.98</v>
      </c>
      <c r="O48" s="30">
        <f t="shared" si="16"/>
        <v>128.02</v>
      </c>
      <c r="P48" s="231">
        <v>13.0</v>
      </c>
      <c r="Q48" s="30">
        <f t="shared" si="17"/>
        <v>44.98</v>
      </c>
      <c r="R48" s="231">
        <v>35.0</v>
      </c>
      <c r="S48" s="30">
        <f t="shared" si="18"/>
        <v>121.1</v>
      </c>
      <c r="T48" s="231">
        <v>11.0</v>
      </c>
      <c r="U48" s="30">
        <f t="shared" si="9"/>
        <v>38.06</v>
      </c>
      <c r="V48" s="231">
        <v>35.0</v>
      </c>
      <c r="W48" s="30">
        <f t="shared" si="10"/>
        <v>121.1</v>
      </c>
    </row>
    <row r="49">
      <c r="B49" s="381" t="s">
        <v>927</v>
      </c>
      <c r="C49" s="384">
        <v>2.0</v>
      </c>
      <c r="D49" s="440">
        <v>50.0</v>
      </c>
      <c r="E49" s="440">
        <v>139.0</v>
      </c>
      <c r="F49" s="30">
        <f t="shared" si="25"/>
        <v>100</v>
      </c>
      <c r="G49" s="438">
        <f t="shared" si="26"/>
        <v>278</v>
      </c>
      <c r="H49" s="439">
        <v>40.0</v>
      </c>
      <c r="I49" s="439">
        <v>143.0</v>
      </c>
      <c r="J49" s="30">
        <f t="shared" si="27"/>
        <v>80</v>
      </c>
      <c r="K49" s="438">
        <f t="shared" si="28"/>
        <v>286</v>
      </c>
      <c r="L49" s="230">
        <v>36.0</v>
      </c>
      <c r="M49" s="231">
        <v>143.0</v>
      </c>
      <c r="N49" s="30">
        <f t="shared" si="15"/>
        <v>72</v>
      </c>
      <c r="O49" s="30">
        <f t="shared" si="16"/>
        <v>286</v>
      </c>
      <c r="P49" s="231">
        <v>31.0</v>
      </c>
      <c r="Q49" s="30">
        <f t="shared" si="17"/>
        <v>62</v>
      </c>
      <c r="R49" s="231">
        <v>143.0</v>
      </c>
      <c r="S49" s="30">
        <f t="shared" si="18"/>
        <v>286</v>
      </c>
      <c r="T49" s="231">
        <v>28.0</v>
      </c>
      <c r="U49" s="30">
        <f t="shared" si="9"/>
        <v>56</v>
      </c>
      <c r="V49" s="231">
        <v>141.0</v>
      </c>
      <c r="W49" s="30">
        <f t="shared" si="10"/>
        <v>282</v>
      </c>
    </row>
    <row r="50">
      <c r="B50" s="373" t="s">
        <v>928</v>
      </c>
      <c r="C50" s="375">
        <v>2.68</v>
      </c>
      <c r="D50" s="440">
        <v>1.0</v>
      </c>
      <c r="E50" s="440">
        <v>34.0</v>
      </c>
      <c r="F50" s="30">
        <f t="shared" si="25"/>
        <v>2.68</v>
      </c>
      <c r="G50" s="438">
        <f t="shared" si="26"/>
        <v>91.12</v>
      </c>
      <c r="H50" s="439">
        <v>1.0</v>
      </c>
      <c r="I50" s="439">
        <v>34.0</v>
      </c>
      <c r="J50" s="30">
        <f t="shared" si="27"/>
        <v>2.68</v>
      </c>
      <c r="K50" s="438">
        <f t="shared" si="28"/>
        <v>91.12</v>
      </c>
      <c r="L50" s="230">
        <v>1.0</v>
      </c>
      <c r="M50" s="231">
        <v>33.0</v>
      </c>
      <c r="N50" s="30">
        <f t="shared" si="15"/>
        <v>2.68</v>
      </c>
      <c r="O50" s="30">
        <f t="shared" si="16"/>
        <v>88.44</v>
      </c>
      <c r="P50" s="231">
        <v>1.0</v>
      </c>
      <c r="Q50" s="30">
        <f t="shared" si="17"/>
        <v>2.68</v>
      </c>
      <c r="R50" s="231">
        <v>31.0</v>
      </c>
      <c r="S50" s="30">
        <f t="shared" si="18"/>
        <v>83.08</v>
      </c>
      <c r="T50" s="231">
        <v>1.0</v>
      </c>
      <c r="U50" s="30">
        <f t="shared" si="9"/>
        <v>2.68</v>
      </c>
      <c r="V50" s="231">
        <v>31.0</v>
      </c>
      <c r="W50" s="30">
        <f t="shared" si="10"/>
        <v>83.08</v>
      </c>
    </row>
    <row r="51">
      <c r="B51" s="381" t="s">
        <v>929</v>
      </c>
      <c r="C51" s="384">
        <v>3.95</v>
      </c>
      <c r="D51" s="437">
        <v>0.0</v>
      </c>
      <c r="E51" s="437">
        <v>2.0</v>
      </c>
      <c r="F51" s="30">
        <f t="shared" si="25"/>
        <v>0</v>
      </c>
      <c r="G51" s="438">
        <f t="shared" si="26"/>
        <v>7.9</v>
      </c>
      <c r="H51" s="439">
        <v>0.0</v>
      </c>
      <c r="I51" s="439">
        <v>2.0</v>
      </c>
      <c r="J51" s="30">
        <f t="shared" si="27"/>
        <v>0</v>
      </c>
      <c r="K51" s="438">
        <f t="shared" si="28"/>
        <v>7.9</v>
      </c>
      <c r="L51" s="230">
        <v>0.0</v>
      </c>
      <c r="M51" s="231">
        <v>2.0</v>
      </c>
      <c r="N51" s="30">
        <f t="shared" si="15"/>
        <v>0</v>
      </c>
      <c r="O51" s="30">
        <f t="shared" si="16"/>
        <v>7.9</v>
      </c>
      <c r="P51" s="231">
        <v>0.0</v>
      </c>
      <c r="Q51" s="30">
        <f t="shared" si="17"/>
        <v>0</v>
      </c>
      <c r="R51" s="231">
        <v>2.0</v>
      </c>
      <c r="S51" s="30">
        <f t="shared" si="18"/>
        <v>7.9</v>
      </c>
      <c r="T51" s="231">
        <v>0.0</v>
      </c>
      <c r="U51" s="30">
        <f t="shared" si="9"/>
        <v>0</v>
      </c>
      <c r="V51" s="231">
        <v>2.0</v>
      </c>
      <c r="W51" s="30">
        <f t="shared" si="10"/>
        <v>7.9</v>
      </c>
    </row>
    <row r="52">
      <c r="A52" s="395" t="s">
        <v>1237</v>
      </c>
      <c r="B52" s="395" t="s">
        <v>1238</v>
      </c>
      <c r="C52" s="375">
        <v>3.25</v>
      </c>
      <c r="D52" s="440">
        <v>300.0</v>
      </c>
      <c r="E52" s="440">
        <v>0.0</v>
      </c>
      <c r="F52" s="30">
        <f t="shared" si="25"/>
        <v>975</v>
      </c>
      <c r="G52" s="438">
        <f t="shared" si="26"/>
        <v>0</v>
      </c>
      <c r="H52" s="439">
        <v>74.0</v>
      </c>
      <c r="I52" s="439">
        <v>0.0</v>
      </c>
      <c r="J52" s="30">
        <f t="shared" si="27"/>
        <v>240.5</v>
      </c>
      <c r="K52" s="438">
        <f t="shared" si="28"/>
        <v>0</v>
      </c>
      <c r="L52" s="230">
        <v>57.0</v>
      </c>
      <c r="M52" s="231">
        <v>0.0</v>
      </c>
      <c r="N52" s="30">
        <f t="shared" si="15"/>
        <v>185.25</v>
      </c>
      <c r="O52" s="30">
        <f t="shared" si="16"/>
        <v>0</v>
      </c>
      <c r="P52" s="231">
        <v>48.0</v>
      </c>
      <c r="Q52" s="30">
        <f t="shared" si="17"/>
        <v>156</v>
      </c>
      <c r="R52" s="231">
        <v>0.0</v>
      </c>
      <c r="S52" s="30">
        <f t="shared" si="18"/>
        <v>0</v>
      </c>
      <c r="T52" s="231">
        <v>12.0</v>
      </c>
      <c r="U52" s="30">
        <f t="shared" si="9"/>
        <v>39</v>
      </c>
      <c r="V52" s="231">
        <v>30.0</v>
      </c>
      <c r="W52" s="30">
        <f t="shared" si="10"/>
        <v>97.5</v>
      </c>
    </row>
    <row r="53">
      <c r="A53" s="396" t="s">
        <v>1237</v>
      </c>
      <c r="B53" s="396" t="s">
        <v>1239</v>
      </c>
      <c r="C53" s="384"/>
      <c r="D53" s="440">
        <v>500.0</v>
      </c>
      <c r="E53" s="440">
        <v>0.0</v>
      </c>
      <c r="F53" s="30">
        <f t="shared" si="25"/>
        <v>0</v>
      </c>
      <c r="G53" s="438">
        <f t="shared" si="26"/>
        <v>0</v>
      </c>
      <c r="H53" s="439">
        <v>158.0</v>
      </c>
      <c r="I53" s="439">
        <v>190.0</v>
      </c>
      <c r="J53" s="30">
        <f t="shared" si="27"/>
        <v>0</v>
      </c>
      <c r="K53" s="438">
        <f t="shared" si="28"/>
        <v>0</v>
      </c>
      <c r="L53" s="230">
        <v>96.0</v>
      </c>
      <c r="M53" s="231">
        <v>169.0</v>
      </c>
      <c r="N53" s="30">
        <f t="shared" si="15"/>
        <v>0</v>
      </c>
      <c r="O53" s="30">
        <f t="shared" si="16"/>
        <v>0</v>
      </c>
      <c r="P53" s="231">
        <v>4.0</v>
      </c>
      <c r="Q53" s="30">
        <f t="shared" si="17"/>
        <v>0</v>
      </c>
      <c r="R53" s="231">
        <v>176.0</v>
      </c>
      <c r="S53" s="30">
        <f t="shared" si="18"/>
        <v>0</v>
      </c>
      <c r="T53" s="231">
        <v>0.0</v>
      </c>
      <c r="U53" s="30">
        <f t="shared" si="9"/>
        <v>0</v>
      </c>
      <c r="V53" s="231">
        <v>158.0</v>
      </c>
      <c r="W53" s="30">
        <f t="shared" si="10"/>
        <v>0</v>
      </c>
    </row>
    <row r="54">
      <c r="A54" s="373" t="s">
        <v>930</v>
      </c>
      <c r="B54" s="373" t="s">
        <v>931</v>
      </c>
      <c r="C54" s="375">
        <v>4.35</v>
      </c>
      <c r="D54" s="440">
        <v>0.0</v>
      </c>
      <c r="E54" s="440">
        <v>57.0</v>
      </c>
      <c r="F54" s="30">
        <f t="shared" si="25"/>
        <v>0</v>
      </c>
      <c r="G54" s="438">
        <f t="shared" si="26"/>
        <v>247.95</v>
      </c>
      <c r="H54" s="439">
        <v>0.0</v>
      </c>
      <c r="I54" s="439">
        <v>49.0</v>
      </c>
      <c r="J54" s="30">
        <f t="shared" si="27"/>
        <v>0</v>
      </c>
      <c r="K54" s="438">
        <f t="shared" si="28"/>
        <v>213.15</v>
      </c>
      <c r="L54" s="230">
        <v>0.0</v>
      </c>
      <c r="M54" s="231">
        <v>41.0</v>
      </c>
      <c r="N54" s="30">
        <f t="shared" si="15"/>
        <v>0</v>
      </c>
      <c r="O54" s="30">
        <f t="shared" si="16"/>
        <v>178.35</v>
      </c>
      <c r="P54" s="231">
        <v>0.0</v>
      </c>
      <c r="Q54" s="30">
        <f t="shared" si="17"/>
        <v>0</v>
      </c>
      <c r="R54" s="231">
        <v>40.0</v>
      </c>
      <c r="S54" s="30">
        <f t="shared" si="18"/>
        <v>174</v>
      </c>
      <c r="T54" s="231">
        <v>0.0</v>
      </c>
      <c r="U54" s="30">
        <f t="shared" si="9"/>
        <v>0</v>
      </c>
      <c r="V54" s="231">
        <v>39.0</v>
      </c>
      <c r="W54" s="30">
        <f t="shared" si="10"/>
        <v>169.65</v>
      </c>
    </row>
    <row r="55">
      <c r="A55" s="394" t="s">
        <v>1240</v>
      </c>
      <c r="B55" s="394" t="s">
        <v>935</v>
      </c>
      <c r="C55" s="384"/>
      <c r="D55" s="440"/>
      <c r="E55" s="440"/>
      <c r="F55" s="30"/>
      <c r="G55" s="438"/>
      <c r="H55" s="439"/>
      <c r="I55" s="439"/>
      <c r="J55" s="30"/>
      <c r="K55" s="438"/>
      <c r="L55" s="230"/>
      <c r="M55" s="231"/>
      <c r="N55" s="30"/>
      <c r="O55" s="30"/>
      <c r="P55" s="231"/>
      <c r="Q55" s="30"/>
      <c r="R55" s="231"/>
      <c r="S55" s="30"/>
      <c r="T55" s="231">
        <v>400.0</v>
      </c>
      <c r="U55" s="30">
        <f t="shared" si="9"/>
        <v>0</v>
      </c>
      <c r="V55" s="231">
        <v>0.0</v>
      </c>
      <c r="W55" s="30">
        <f t="shared" si="10"/>
        <v>0</v>
      </c>
    </row>
    <row r="56">
      <c r="A56" s="404" t="s">
        <v>1241</v>
      </c>
      <c r="B56" s="404" t="s">
        <v>1242</v>
      </c>
      <c r="C56" s="375"/>
      <c r="D56" s="440"/>
      <c r="E56" s="440"/>
      <c r="F56" s="30"/>
      <c r="G56" s="438"/>
      <c r="H56" s="439"/>
      <c r="I56" s="439"/>
      <c r="J56" s="30"/>
      <c r="K56" s="438"/>
      <c r="L56" s="230"/>
      <c r="M56" s="231"/>
      <c r="N56" s="30"/>
      <c r="O56" s="30"/>
      <c r="P56" s="231">
        <v>150.0</v>
      </c>
      <c r="Q56" s="30">
        <f t="shared" ref="Q56:Q57" si="29">P56*C56</f>
        <v>0</v>
      </c>
      <c r="R56" s="231">
        <v>0.0</v>
      </c>
      <c r="S56" s="30">
        <f t="shared" ref="S56:S57" si="30">R56*C56</f>
        <v>0</v>
      </c>
      <c r="T56" s="231">
        <v>150.0</v>
      </c>
      <c r="U56" s="30">
        <f t="shared" si="9"/>
        <v>0</v>
      </c>
      <c r="V56" s="231">
        <v>0.0</v>
      </c>
      <c r="W56" s="30">
        <f t="shared" si="10"/>
        <v>0</v>
      </c>
    </row>
    <row r="57">
      <c r="A57" s="381" t="s">
        <v>932</v>
      </c>
      <c r="B57" s="381" t="s">
        <v>933</v>
      </c>
      <c r="C57" s="384">
        <v>8.12</v>
      </c>
      <c r="D57" s="440">
        <v>9.0</v>
      </c>
      <c r="E57" s="440">
        <v>30.0</v>
      </c>
      <c r="F57" s="30">
        <f>D57*C57</f>
        <v>73.08</v>
      </c>
      <c r="G57" s="438">
        <f>E57*C57</f>
        <v>243.6</v>
      </c>
      <c r="H57" s="439">
        <v>9.0</v>
      </c>
      <c r="I57" s="439">
        <v>30.0</v>
      </c>
      <c r="J57" s="30">
        <f>H57*C57</f>
        <v>73.08</v>
      </c>
      <c r="K57" s="438">
        <f>I57*C57</f>
        <v>243.6</v>
      </c>
      <c r="L57" s="230">
        <v>9.0</v>
      </c>
      <c r="M57" s="231">
        <v>30.0</v>
      </c>
      <c r="N57" s="30">
        <f>L57*C57</f>
        <v>73.08</v>
      </c>
      <c r="O57" s="30">
        <f>M57*C57</f>
        <v>243.6</v>
      </c>
      <c r="P57" s="231">
        <v>9.0</v>
      </c>
      <c r="Q57" s="30">
        <f t="shared" si="29"/>
        <v>73.08</v>
      </c>
      <c r="R57" s="231">
        <v>30.0</v>
      </c>
      <c r="S57" s="30">
        <f t="shared" si="30"/>
        <v>243.6</v>
      </c>
      <c r="T57" s="231">
        <v>9.0</v>
      </c>
      <c r="U57" s="30">
        <f t="shared" si="9"/>
        <v>73.08</v>
      </c>
      <c r="V57" s="231">
        <v>30.0</v>
      </c>
      <c r="W57" s="30">
        <f t="shared" si="10"/>
        <v>243.6</v>
      </c>
    </row>
    <row r="58">
      <c r="A58" s="400" t="s">
        <v>1243</v>
      </c>
      <c r="B58" s="400" t="s">
        <v>935</v>
      </c>
      <c r="C58" s="375"/>
      <c r="D58" s="440"/>
      <c r="E58" s="440"/>
      <c r="F58" s="30"/>
      <c r="G58" s="438"/>
      <c r="H58" s="439"/>
      <c r="I58" s="439"/>
      <c r="J58" s="30"/>
      <c r="K58" s="438"/>
      <c r="L58" s="230"/>
      <c r="M58" s="231"/>
      <c r="N58" s="30"/>
      <c r="O58" s="30"/>
      <c r="P58" s="231"/>
      <c r="Q58" s="30"/>
      <c r="R58" s="231"/>
      <c r="S58" s="30"/>
      <c r="T58" s="231">
        <v>300.0</v>
      </c>
      <c r="U58" s="30">
        <f t="shared" si="9"/>
        <v>0</v>
      </c>
      <c r="V58" s="231">
        <v>0.0</v>
      </c>
      <c r="W58" s="30">
        <f t="shared" si="10"/>
        <v>0</v>
      </c>
    </row>
    <row r="59">
      <c r="A59" s="394" t="s">
        <v>934</v>
      </c>
      <c r="B59" s="394" t="s">
        <v>935</v>
      </c>
      <c r="C59" s="384">
        <v>5.0</v>
      </c>
      <c r="D59" s="440">
        <v>400.0</v>
      </c>
      <c r="E59" s="440">
        <v>54.0</v>
      </c>
      <c r="F59" s="30">
        <f t="shared" ref="F59:F70" si="31">D59*C59</f>
        <v>2000</v>
      </c>
      <c r="G59" s="438">
        <f t="shared" ref="G59:G70" si="32">E59*C59</f>
        <v>270</v>
      </c>
      <c r="H59" s="439">
        <v>395.0</v>
      </c>
      <c r="I59" s="439">
        <v>55.0</v>
      </c>
      <c r="J59" s="30">
        <f t="shared" ref="J59:J76" si="33">H59*C59</f>
        <v>1975</v>
      </c>
      <c r="K59" s="438">
        <f t="shared" ref="K59:K76" si="34">I59*C59</f>
        <v>275</v>
      </c>
      <c r="L59" s="230">
        <v>138.0</v>
      </c>
      <c r="M59" s="231">
        <v>53.0</v>
      </c>
      <c r="N59" s="30">
        <f t="shared" ref="N59:N76" si="35">L59*C59</f>
        <v>690</v>
      </c>
      <c r="O59" s="30">
        <f t="shared" ref="O59:O76" si="36">M59*C59</f>
        <v>265</v>
      </c>
      <c r="P59" s="231">
        <v>134.0</v>
      </c>
      <c r="Q59" s="30">
        <f t="shared" ref="Q59:Q164" si="37">P59*C59</f>
        <v>670</v>
      </c>
      <c r="R59" s="231">
        <v>55.0</v>
      </c>
      <c r="S59" s="30">
        <f t="shared" ref="S59:S164" si="38">R59*C59</f>
        <v>275</v>
      </c>
      <c r="T59" s="231">
        <v>126.0</v>
      </c>
      <c r="U59" s="30">
        <f t="shared" si="9"/>
        <v>630</v>
      </c>
      <c r="V59" s="231">
        <v>52.0</v>
      </c>
      <c r="W59" s="30">
        <f t="shared" si="10"/>
        <v>260</v>
      </c>
    </row>
    <row r="60">
      <c r="A60" s="373" t="s">
        <v>936</v>
      </c>
      <c r="B60" s="373" t="s">
        <v>697</v>
      </c>
      <c r="C60" s="375">
        <v>4.97</v>
      </c>
      <c r="D60" s="440">
        <v>85.0</v>
      </c>
      <c r="E60" s="440">
        <v>7.0</v>
      </c>
      <c r="F60" s="30">
        <f t="shared" si="31"/>
        <v>422.45</v>
      </c>
      <c r="G60" s="438">
        <f t="shared" si="32"/>
        <v>34.79</v>
      </c>
      <c r="H60" s="439">
        <v>83.0</v>
      </c>
      <c r="I60" s="439">
        <v>7.0</v>
      </c>
      <c r="J60" s="30">
        <f t="shared" si="33"/>
        <v>412.51</v>
      </c>
      <c r="K60" s="438">
        <f t="shared" si="34"/>
        <v>34.79</v>
      </c>
      <c r="L60" s="230">
        <v>81.0</v>
      </c>
      <c r="M60" s="231">
        <v>7.0</v>
      </c>
      <c r="N60" s="30">
        <f t="shared" si="35"/>
        <v>402.57</v>
      </c>
      <c r="O60" s="30">
        <f t="shared" si="36"/>
        <v>34.79</v>
      </c>
      <c r="P60" s="231">
        <v>40.0</v>
      </c>
      <c r="Q60" s="30">
        <f t="shared" si="37"/>
        <v>198.8</v>
      </c>
      <c r="R60" s="231">
        <v>7.0</v>
      </c>
      <c r="S60" s="30">
        <f t="shared" si="38"/>
        <v>34.79</v>
      </c>
      <c r="T60" s="231">
        <v>40.0</v>
      </c>
      <c r="U60" s="30">
        <f t="shared" si="9"/>
        <v>198.8</v>
      </c>
      <c r="V60" s="231">
        <v>6.0</v>
      </c>
      <c r="W60" s="30">
        <f t="shared" si="10"/>
        <v>29.82</v>
      </c>
    </row>
    <row r="61">
      <c r="A61" s="381" t="s">
        <v>937</v>
      </c>
      <c r="B61" s="381" t="s">
        <v>730</v>
      </c>
      <c r="C61" s="384">
        <v>6.02</v>
      </c>
      <c r="D61" s="440">
        <v>20.0</v>
      </c>
      <c r="E61" s="440">
        <v>13.0</v>
      </c>
      <c r="F61" s="30">
        <f t="shared" si="31"/>
        <v>120.4</v>
      </c>
      <c r="G61" s="438">
        <f t="shared" si="32"/>
        <v>78.26</v>
      </c>
      <c r="H61" s="439">
        <v>15.0</v>
      </c>
      <c r="I61" s="439">
        <v>12.0</v>
      </c>
      <c r="J61" s="30">
        <f t="shared" si="33"/>
        <v>90.3</v>
      </c>
      <c r="K61" s="438">
        <f t="shared" si="34"/>
        <v>72.24</v>
      </c>
      <c r="L61" s="230">
        <v>0.0</v>
      </c>
      <c r="M61" s="231">
        <v>12.0</v>
      </c>
      <c r="N61" s="30">
        <f t="shared" si="35"/>
        <v>0</v>
      </c>
      <c r="O61" s="30">
        <f t="shared" si="36"/>
        <v>72.24</v>
      </c>
      <c r="P61" s="231">
        <v>0.0</v>
      </c>
      <c r="Q61" s="30">
        <f t="shared" si="37"/>
        <v>0</v>
      </c>
      <c r="R61" s="231">
        <v>12.0</v>
      </c>
      <c r="S61" s="30">
        <f t="shared" si="38"/>
        <v>72.24</v>
      </c>
      <c r="T61" s="231">
        <v>0.0</v>
      </c>
      <c r="U61" s="30">
        <f t="shared" si="9"/>
        <v>0</v>
      </c>
      <c r="V61" s="231">
        <v>9.0</v>
      </c>
      <c r="W61" s="30">
        <f t="shared" si="10"/>
        <v>54.18</v>
      </c>
    </row>
    <row r="62">
      <c r="A62" s="400" t="s">
        <v>938</v>
      </c>
      <c r="B62" s="400" t="s">
        <v>939</v>
      </c>
      <c r="C62" s="392">
        <v>3.93</v>
      </c>
      <c r="D62" s="440">
        <v>198.0</v>
      </c>
      <c r="E62" s="440">
        <v>37.0</v>
      </c>
      <c r="F62" s="30">
        <f t="shared" si="31"/>
        <v>778.14</v>
      </c>
      <c r="G62" s="438">
        <f t="shared" si="32"/>
        <v>145.41</v>
      </c>
      <c r="H62" s="439">
        <v>187.0</v>
      </c>
      <c r="I62" s="439">
        <v>38.0</v>
      </c>
      <c r="J62" s="30">
        <f t="shared" si="33"/>
        <v>734.91</v>
      </c>
      <c r="K62" s="438">
        <f t="shared" si="34"/>
        <v>149.34</v>
      </c>
      <c r="L62" s="230">
        <v>140.0</v>
      </c>
      <c r="M62" s="231">
        <v>40.0</v>
      </c>
      <c r="N62" s="30">
        <f t="shared" si="35"/>
        <v>550.2</v>
      </c>
      <c r="O62" s="30">
        <f t="shared" si="36"/>
        <v>157.2</v>
      </c>
      <c r="P62" s="231">
        <v>126.0</v>
      </c>
      <c r="Q62" s="30">
        <f t="shared" si="37"/>
        <v>495.18</v>
      </c>
      <c r="R62" s="231">
        <v>43.0</v>
      </c>
      <c r="S62" s="30">
        <f t="shared" si="38"/>
        <v>168.99</v>
      </c>
      <c r="T62" s="231">
        <v>121.0</v>
      </c>
      <c r="U62" s="30">
        <f t="shared" si="9"/>
        <v>475.53</v>
      </c>
      <c r="V62" s="231">
        <v>43.0</v>
      </c>
      <c r="W62" s="30">
        <f t="shared" si="10"/>
        <v>168.99</v>
      </c>
    </row>
    <row r="63">
      <c r="A63" s="381" t="s">
        <v>940</v>
      </c>
      <c r="B63" s="381" t="s">
        <v>941</v>
      </c>
      <c r="C63" s="387">
        <v>7.77</v>
      </c>
      <c r="D63" s="440">
        <v>0.0</v>
      </c>
      <c r="E63" s="440">
        <v>0.0</v>
      </c>
      <c r="F63" s="30">
        <f t="shared" si="31"/>
        <v>0</v>
      </c>
      <c r="G63" s="438">
        <f t="shared" si="32"/>
        <v>0</v>
      </c>
      <c r="H63" s="439">
        <v>0.0</v>
      </c>
      <c r="I63" s="439">
        <v>0.0</v>
      </c>
      <c r="J63" s="30">
        <f t="shared" si="33"/>
        <v>0</v>
      </c>
      <c r="K63" s="438">
        <f t="shared" si="34"/>
        <v>0</v>
      </c>
      <c r="L63" s="230">
        <v>0.0</v>
      </c>
      <c r="M63" s="231">
        <v>0.0</v>
      </c>
      <c r="N63" s="30">
        <f t="shared" si="35"/>
        <v>0</v>
      </c>
      <c r="O63" s="30">
        <f t="shared" si="36"/>
        <v>0</v>
      </c>
      <c r="P63" s="231">
        <v>0.0</v>
      </c>
      <c r="Q63" s="30">
        <f t="shared" si="37"/>
        <v>0</v>
      </c>
      <c r="R63" s="231">
        <v>0.0</v>
      </c>
      <c r="S63" s="30">
        <f t="shared" si="38"/>
        <v>0</v>
      </c>
      <c r="T63" s="231">
        <v>0.0</v>
      </c>
      <c r="U63" s="30">
        <f t="shared" si="9"/>
        <v>0</v>
      </c>
      <c r="V63" s="231">
        <v>0.0</v>
      </c>
      <c r="W63" s="30">
        <f t="shared" si="10"/>
        <v>0</v>
      </c>
    </row>
    <row r="64">
      <c r="A64" s="373" t="s">
        <v>942</v>
      </c>
      <c r="B64" s="373" t="s">
        <v>943</v>
      </c>
      <c r="C64" s="375">
        <v>8.12</v>
      </c>
      <c r="D64" s="440">
        <v>40.0</v>
      </c>
      <c r="E64" s="440">
        <v>2.0</v>
      </c>
      <c r="F64" s="30">
        <f t="shared" si="31"/>
        <v>324.8</v>
      </c>
      <c r="G64" s="438">
        <f t="shared" si="32"/>
        <v>16.24</v>
      </c>
      <c r="H64" s="439">
        <v>36.0</v>
      </c>
      <c r="I64" s="439">
        <v>4.0</v>
      </c>
      <c r="J64" s="30">
        <f t="shared" si="33"/>
        <v>292.32</v>
      </c>
      <c r="K64" s="438">
        <f t="shared" si="34"/>
        <v>32.48</v>
      </c>
      <c r="L64" s="230">
        <v>32.0</v>
      </c>
      <c r="M64" s="231">
        <v>4.0</v>
      </c>
      <c r="N64" s="30">
        <f t="shared" si="35"/>
        <v>259.84</v>
      </c>
      <c r="O64" s="30">
        <f t="shared" si="36"/>
        <v>32.48</v>
      </c>
      <c r="P64" s="231">
        <v>31.0</v>
      </c>
      <c r="Q64" s="30">
        <f t="shared" si="37"/>
        <v>251.72</v>
      </c>
      <c r="R64" s="231">
        <v>4.0</v>
      </c>
      <c r="S64" s="30">
        <f t="shared" si="38"/>
        <v>32.48</v>
      </c>
      <c r="T64" s="231">
        <v>28.0</v>
      </c>
      <c r="U64" s="30">
        <f t="shared" si="9"/>
        <v>227.36</v>
      </c>
      <c r="V64" s="231">
        <v>4.0</v>
      </c>
      <c r="W64" s="30">
        <f t="shared" si="10"/>
        <v>32.48</v>
      </c>
    </row>
    <row r="65">
      <c r="A65" s="381" t="s">
        <v>944</v>
      </c>
      <c r="B65" s="381" t="s">
        <v>945</v>
      </c>
      <c r="C65" s="384">
        <v>0.0</v>
      </c>
      <c r="D65" s="440">
        <v>0.0</v>
      </c>
      <c r="E65" s="440">
        <v>15.0</v>
      </c>
      <c r="F65" s="30">
        <f t="shared" si="31"/>
        <v>0</v>
      </c>
      <c r="G65" s="438">
        <f t="shared" si="32"/>
        <v>0</v>
      </c>
      <c r="H65" s="439">
        <v>0.0</v>
      </c>
      <c r="I65" s="439">
        <v>12.0</v>
      </c>
      <c r="J65" s="30">
        <f t="shared" si="33"/>
        <v>0</v>
      </c>
      <c r="K65" s="438">
        <f t="shared" si="34"/>
        <v>0</v>
      </c>
      <c r="L65" s="230">
        <v>0.0</v>
      </c>
      <c r="M65" s="231">
        <v>11.0</v>
      </c>
      <c r="N65" s="30">
        <f t="shared" si="35"/>
        <v>0</v>
      </c>
      <c r="O65" s="30">
        <f t="shared" si="36"/>
        <v>0</v>
      </c>
      <c r="P65" s="231">
        <v>0.0</v>
      </c>
      <c r="Q65" s="30">
        <f t="shared" si="37"/>
        <v>0</v>
      </c>
      <c r="R65" s="231">
        <v>8.0</v>
      </c>
      <c r="S65" s="30">
        <f t="shared" si="38"/>
        <v>0</v>
      </c>
      <c r="T65" s="231">
        <v>0.0</v>
      </c>
      <c r="U65" s="30">
        <f t="shared" si="9"/>
        <v>0</v>
      </c>
      <c r="V65" s="231">
        <v>8.0</v>
      </c>
      <c r="W65" s="30">
        <f t="shared" si="10"/>
        <v>0</v>
      </c>
    </row>
    <row r="66">
      <c r="A66" s="373" t="s">
        <v>946</v>
      </c>
      <c r="B66" s="373" t="s">
        <v>947</v>
      </c>
      <c r="C66" s="375">
        <v>0.0</v>
      </c>
      <c r="D66" s="440">
        <v>116.0</v>
      </c>
      <c r="E66" s="440">
        <v>11.0</v>
      </c>
      <c r="F66" s="30">
        <f t="shared" si="31"/>
        <v>0</v>
      </c>
      <c r="G66" s="438">
        <f t="shared" si="32"/>
        <v>0</v>
      </c>
      <c r="H66" s="439">
        <v>117.0</v>
      </c>
      <c r="I66" s="439">
        <v>9.0</v>
      </c>
      <c r="J66" s="30">
        <f t="shared" si="33"/>
        <v>0</v>
      </c>
      <c r="K66" s="438">
        <f t="shared" si="34"/>
        <v>0</v>
      </c>
      <c r="L66" s="230">
        <v>118.0</v>
      </c>
      <c r="M66" s="231">
        <v>8.0</v>
      </c>
      <c r="N66" s="30">
        <f t="shared" si="35"/>
        <v>0</v>
      </c>
      <c r="O66" s="30">
        <f t="shared" si="36"/>
        <v>0</v>
      </c>
      <c r="P66" s="231">
        <v>121.0</v>
      </c>
      <c r="Q66" s="30">
        <f t="shared" si="37"/>
        <v>0</v>
      </c>
      <c r="R66" s="231">
        <v>8.0</v>
      </c>
      <c r="S66" s="30">
        <f t="shared" si="38"/>
        <v>0</v>
      </c>
      <c r="T66" s="231">
        <v>121.0</v>
      </c>
      <c r="U66" s="30">
        <f t="shared" si="9"/>
        <v>0</v>
      </c>
      <c r="V66" s="231">
        <v>6.0</v>
      </c>
      <c r="W66" s="30">
        <f t="shared" si="10"/>
        <v>0</v>
      </c>
    </row>
    <row r="67">
      <c r="A67" s="381" t="s">
        <v>948</v>
      </c>
      <c r="B67" s="381" t="s">
        <v>949</v>
      </c>
      <c r="C67" s="384">
        <v>3.43</v>
      </c>
      <c r="D67" s="440">
        <v>17.0</v>
      </c>
      <c r="E67" s="440">
        <v>0.0</v>
      </c>
      <c r="F67" s="30">
        <f t="shared" si="31"/>
        <v>58.31</v>
      </c>
      <c r="G67" s="438">
        <f t="shared" si="32"/>
        <v>0</v>
      </c>
      <c r="H67" s="439">
        <v>17.0</v>
      </c>
      <c r="I67" s="439">
        <v>0.0</v>
      </c>
      <c r="J67" s="30">
        <f t="shared" si="33"/>
        <v>58.31</v>
      </c>
      <c r="K67" s="438">
        <f t="shared" si="34"/>
        <v>0</v>
      </c>
      <c r="L67" s="230">
        <v>16.0</v>
      </c>
      <c r="M67" s="231">
        <v>0.0</v>
      </c>
      <c r="N67" s="30">
        <f t="shared" si="35"/>
        <v>54.88</v>
      </c>
      <c r="O67" s="30">
        <f t="shared" si="36"/>
        <v>0</v>
      </c>
      <c r="P67" s="231">
        <v>16.0</v>
      </c>
      <c r="Q67" s="30">
        <f t="shared" si="37"/>
        <v>54.88</v>
      </c>
      <c r="R67" s="231">
        <v>0.0</v>
      </c>
      <c r="S67" s="30">
        <f t="shared" si="38"/>
        <v>0</v>
      </c>
      <c r="T67" s="231">
        <v>16.0</v>
      </c>
      <c r="U67" s="30">
        <f t="shared" si="9"/>
        <v>54.88</v>
      </c>
      <c r="V67" s="231">
        <v>0.0</v>
      </c>
      <c r="W67" s="30">
        <f t="shared" si="10"/>
        <v>0</v>
      </c>
    </row>
    <row r="68">
      <c r="A68" s="373" t="s">
        <v>950</v>
      </c>
      <c r="B68" s="373" t="s">
        <v>951</v>
      </c>
      <c r="C68" s="375">
        <v>5.51</v>
      </c>
      <c r="D68" s="440">
        <v>14.0</v>
      </c>
      <c r="E68" s="440">
        <v>4.0</v>
      </c>
      <c r="F68" s="30">
        <f t="shared" si="31"/>
        <v>77.14</v>
      </c>
      <c r="G68" s="438">
        <f t="shared" si="32"/>
        <v>22.04</v>
      </c>
      <c r="H68" s="439">
        <v>14.0</v>
      </c>
      <c r="I68" s="439">
        <v>4.0</v>
      </c>
      <c r="J68" s="30">
        <f t="shared" si="33"/>
        <v>77.14</v>
      </c>
      <c r="K68" s="438">
        <f t="shared" si="34"/>
        <v>22.04</v>
      </c>
      <c r="L68" s="230">
        <v>14.0</v>
      </c>
      <c r="M68" s="231">
        <v>4.0</v>
      </c>
      <c r="N68" s="30">
        <f t="shared" si="35"/>
        <v>77.14</v>
      </c>
      <c r="O68" s="30">
        <f t="shared" si="36"/>
        <v>22.04</v>
      </c>
      <c r="P68" s="231">
        <v>14.0</v>
      </c>
      <c r="Q68" s="30">
        <f t="shared" si="37"/>
        <v>77.14</v>
      </c>
      <c r="R68" s="231">
        <v>4.0</v>
      </c>
      <c r="S68" s="30">
        <f t="shared" si="38"/>
        <v>22.04</v>
      </c>
      <c r="T68" s="231">
        <v>14.0</v>
      </c>
      <c r="U68" s="30">
        <f t="shared" si="9"/>
        <v>77.14</v>
      </c>
      <c r="V68" s="231">
        <v>4.0</v>
      </c>
      <c r="W68" s="30">
        <f t="shared" si="10"/>
        <v>22.04</v>
      </c>
    </row>
    <row r="69">
      <c r="A69" s="381" t="s">
        <v>525</v>
      </c>
      <c r="B69" s="381" t="s">
        <v>952</v>
      </c>
      <c r="C69" s="384">
        <v>2.37</v>
      </c>
      <c r="D69" s="440">
        <v>0.0</v>
      </c>
      <c r="E69" s="440">
        <v>1.0</v>
      </c>
      <c r="F69" s="30">
        <f t="shared" si="31"/>
        <v>0</v>
      </c>
      <c r="G69" s="438">
        <f t="shared" si="32"/>
        <v>2.37</v>
      </c>
      <c r="H69" s="439">
        <v>0.0</v>
      </c>
      <c r="I69" s="439">
        <v>1.0</v>
      </c>
      <c r="J69" s="30">
        <f t="shared" si="33"/>
        <v>0</v>
      </c>
      <c r="K69" s="438">
        <f t="shared" si="34"/>
        <v>2.37</v>
      </c>
      <c r="L69" s="230">
        <v>0.0</v>
      </c>
      <c r="M69" s="231">
        <v>1.0</v>
      </c>
      <c r="N69" s="30">
        <f t="shared" si="35"/>
        <v>0</v>
      </c>
      <c r="O69" s="30">
        <f t="shared" si="36"/>
        <v>2.37</v>
      </c>
      <c r="P69" s="23">
        <v>0.0</v>
      </c>
      <c r="Q69" s="30">
        <f t="shared" si="37"/>
        <v>0</v>
      </c>
      <c r="R69" s="23">
        <v>0.0</v>
      </c>
      <c r="S69" s="30">
        <f t="shared" si="38"/>
        <v>0</v>
      </c>
      <c r="T69" s="23">
        <v>0.0</v>
      </c>
      <c r="U69" s="30">
        <f t="shared" si="9"/>
        <v>0</v>
      </c>
      <c r="V69" s="23">
        <v>0.0</v>
      </c>
      <c r="W69" s="30">
        <f t="shared" si="10"/>
        <v>0</v>
      </c>
    </row>
    <row r="70">
      <c r="A70" s="373" t="s">
        <v>525</v>
      </c>
      <c r="B70" s="373" t="s">
        <v>953</v>
      </c>
      <c r="C70" s="375">
        <v>4.46</v>
      </c>
      <c r="D70" s="440">
        <v>51.0</v>
      </c>
      <c r="E70" s="440">
        <v>0.0</v>
      </c>
      <c r="F70" s="30">
        <f t="shared" si="31"/>
        <v>227.46</v>
      </c>
      <c r="G70" s="438">
        <f t="shared" si="32"/>
        <v>0</v>
      </c>
      <c r="H70" s="439">
        <v>48.0</v>
      </c>
      <c r="I70" s="439">
        <v>0.0</v>
      </c>
      <c r="J70" s="30">
        <f t="shared" si="33"/>
        <v>214.08</v>
      </c>
      <c r="K70" s="438">
        <f t="shared" si="34"/>
        <v>0</v>
      </c>
      <c r="L70" s="23">
        <v>44.0</v>
      </c>
      <c r="M70" s="23">
        <v>0.0</v>
      </c>
      <c r="N70" s="30">
        <f t="shared" si="35"/>
        <v>196.24</v>
      </c>
      <c r="O70" s="30">
        <f t="shared" si="36"/>
        <v>0</v>
      </c>
      <c r="P70" s="231">
        <v>44.0</v>
      </c>
      <c r="Q70" s="30">
        <f t="shared" si="37"/>
        <v>196.24</v>
      </c>
      <c r="R70" s="231">
        <v>0.0</v>
      </c>
      <c r="S70" s="30">
        <f t="shared" si="38"/>
        <v>0</v>
      </c>
      <c r="T70" s="231">
        <v>44.0</v>
      </c>
      <c r="U70" s="30">
        <f t="shared" si="9"/>
        <v>196.24</v>
      </c>
      <c r="V70" s="231">
        <v>0.0</v>
      </c>
      <c r="W70" s="30">
        <f t="shared" si="10"/>
        <v>0</v>
      </c>
    </row>
    <row r="71">
      <c r="A71" s="441" t="s">
        <v>504</v>
      </c>
      <c r="B71" s="441" t="s">
        <v>839</v>
      </c>
      <c r="C71" s="384"/>
      <c r="D71" s="440">
        <v>0.0</v>
      </c>
      <c r="E71" s="440">
        <v>0.0</v>
      </c>
      <c r="F71" s="30"/>
      <c r="G71" s="438"/>
      <c r="H71" s="439">
        <v>230.0</v>
      </c>
      <c r="I71" s="439">
        <v>0.0</v>
      </c>
      <c r="J71" s="30">
        <f t="shared" si="33"/>
        <v>0</v>
      </c>
      <c r="K71" s="438">
        <f t="shared" si="34"/>
        <v>0</v>
      </c>
      <c r="L71" s="230">
        <v>226.0</v>
      </c>
      <c r="M71" s="231">
        <v>0.0</v>
      </c>
      <c r="N71" s="30">
        <f t="shared" si="35"/>
        <v>0</v>
      </c>
      <c r="O71" s="30">
        <f t="shared" si="36"/>
        <v>0</v>
      </c>
      <c r="P71" s="231">
        <v>209.0</v>
      </c>
      <c r="Q71" s="30">
        <f t="shared" si="37"/>
        <v>0</v>
      </c>
      <c r="R71" s="231">
        <v>100.0</v>
      </c>
      <c r="S71" s="30">
        <f t="shared" si="38"/>
        <v>0</v>
      </c>
      <c r="T71" s="231">
        <v>94.0</v>
      </c>
      <c r="U71" s="30">
        <f t="shared" si="9"/>
        <v>0</v>
      </c>
      <c r="V71" s="231">
        <v>96.0</v>
      </c>
      <c r="W71" s="30">
        <f t="shared" si="10"/>
        <v>0</v>
      </c>
    </row>
    <row r="72">
      <c r="A72" s="404" t="s">
        <v>954</v>
      </c>
      <c r="B72" s="404" t="s">
        <v>955</v>
      </c>
      <c r="C72" s="375">
        <v>1.9</v>
      </c>
      <c r="D72" s="440">
        <v>265.0</v>
      </c>
      <c r="E72" s="440">
        <v>13.0</v>
      </c>
      <c r="F72" s="30">
        <f t="shared" ref="F72:F76" si="39">D72*C72</f>
        <v>503.5</v>
      </c>
      <c r="G72" s="438">
        <f t="shared" ref="G72:G76" si="40">E72*C72</f>
        <v>24.7</v>
      </c>
      <c r="H72" s="439">
        <v>243.0</v>
      </c>
      <c r="I72" s="439">
        <v>21.0</v>
      </c>
      <c r="J72" s="30">
        <f t="shared" si="33"/>
        <v>461.7</v>
      </c>
      <c r="K72" s="438">
        <f t="shared" si="34"/>
        <v>39.9</v>
      </c>
      <c r="L72" s="230">
        <v>216.0</v>
      </c>
      <c r="M72" s="231">
        <v>32.0</v>
      </c>
      <c r="N72" s="30">
        <f t="shared" si="35"/>
        <v>410.4</v>
      </c>
      <c r="O72" s="30">
        <f t="shared" si="36"/>
        <v>60.8</v>
      </c>
      <c r="P72" s="231">
        <v>216.0</v>
      </c>
      <c r="Q72" s="30">
        <f t="shared" si="37"/>
        <v>410.4</v>
      </c>
      <c r="R72" s="231">
        <v>27.0</v>
      </c>
      <c r="S72" s="30">
        <f t="shared" si="38"/>
        <v>51.3</v>
      </c>
      <c r="T72" s="231">
        <v>211.0</v>
      </c>
      <c r="U72" s="30">
        <f t="shared" si="9"/>
        <v>400.9</v>
      </c>
      <c r="V72" s="231">
        <v>27.0</v>
      </c>
      <c r="W72" s="30">
        <f t="shared" si="10"/>
        <v>51.3</v>
      </c>
    </row>
    <row r="73">
      <c r="A73" s="381" t="s">
        <v>956</v>
      </c>
      <c r="B73" s="381" t="s">
        <v>957</v>
      </c>
      <c r="C73" s="384">
        <v>4.138</v>
      </c>
      <c r="D73" s="440">
        <v>20.0</v>
      </c>
      <c r="E73" s="440">
        <v>13.0</v>
      </c>
      <c r="F73" s="30">
        <f t="shared" si="39"/>
        <v>82.76</v>
      </c>
      <c r="G73" s="438">
        <f t="shared" si="40"/>
        <v>53.794</v>
      </c>
      <c r="H73" s="439">
        <v>20.0</v>
      </c>
      <c r="I73" s="439">
        <v>13.0</v>
      </c>
      <c r="J73" s="30">
        <f t="shared" si="33"/>
        <v>82.76</v>
      </c>
      <c r="K73" s="438">
        <f t="shared" si="34"/>
        <v>53.794</v>
      </c>
      <c r="L73" s="230">
        <v>20.0</v>
      </c>
      <c r="M73" s="231">
        <v>13.0</v>
      </c>
      <c r="N73" s="30">
        <f t="shared" si="35"/>
        <v>82.76</v>
      </c>
      <c r="O73" s="30">
        <f t="shared" si="36"/>
        <v>53.794</v>
      </c>
      <c r="P73" s="231">
        <v>20.0</v>
      </c>
      <c r="Q73" s="30">
        <f t="shared" si="37"/>
        <v>82.76</v>
      </c>
      <c r="R73" s="231">
        <v>13.0</v>
      </c>
      <c r="S73" s="30">
        <f t="shared" si="38"/>
        <v>53.794</v>
      </c>
      <c r="T73" s="231">
        <v>20.0</v>
      </c>
      <c r="U73" s="30">
        <f t="shared" si="9"/>
        <v>82.76</v>
      </c>
      <c r="V73" s="231">
        <v>13.0</v>
      </c>
      <c r="W73" s="30">
        <f t="shared" si="10"/>
        <v>53.794</v>
      </c>
    </row>
    <row r="74">
      <c r="A74" s="373" t="s">
        <v>958</v>
      </c>
      <c r="B74" s="373" t="s">
        <v>959</v>
      </c>
      <c r="C74" s="375">
        <v>4.32</v>
      </c>
      <c r="D74" s="440">
        <v>288.0</v>
      </c>
      <c r="E74" s="440">
        <v>27.0</v>
      </c>
      <c r="F74" s="30">
        <f t="shared" si="39"/>
        <v>1244.16</v>
      </c>
      <c r="G74" s="438">
        <f t="shared" si="40"/>
        <v>116.64</v>
      </c>
      <c r="H74" s="439">
        <v>287.0</v>
      </c>
      <c r="I74" s="439">
        <v>27.0</v>
      </c>
      <c r="J74" s="30">
        <f t="shared" si="33"/>
        <v>1239.84</v>
      </c>
      <c r="K74" s="438">
        <f t="shared" si="34"/>
        <v>116.64</v>
      </c>
      <c r="L74" s="230">
        <v>279.0</v>
      </c>
      <c r="M74" s="231">
        <v>29.0</v>
      </c>
      <c r="N74" s="30">
        <f t="shared" si="35"/>
        <v>1205.28</v>
      </c>
      <c r="O74" s="30">
        <f t="shared" si="36"/>
        <v>125.28</v>
      </c>
      <c r="P74" s="231">
        <v>274.0</v>
      </c>
      <c r="Q74" s="30">
        <f t="shared" si="37"/>
        <v>1183.68</v>
      </c>
      <c r="R74" s="231">
        <v>30.0</v>
      </c>
      <c r="S74" s="30">
        <f t="shared" si="38"/>
        <v>129.6</v>
      </c>
      <c r="T74" s="231">
        <v>275.0</v>
      </c>
      <c r="U74" s="30">
        <f t="shared" si="9"/>
        <v>1188</v>
      </c>
      <c r="V74" s="231">
        <v>30.0</v>
      </c>
      <c r="W74" s="30">
        <f t="shared" si="10"/>
        <v>129.6</v>
      </c>
    </row>
    <row r="75">
      <c r="A75" s="405" t="s">
        <v>960</v>
      </c>
      <c r="B75" s="405" t="s">
        <v>961</v>
      </c>
      <c r="C75" s="384">
        <v>1.9</v>
      </c>
      <c r="D75" s="440">
        <v>26.0</v>
      </c>
      <c r="E75" s="440">
        <v>172.0</v>
      </c>
      <c r="F75" s="30">
        <f t="shared" si="39"/>
        <v>49.4</v>
      </c>
      <c r="G75" s="438">
        <f t="shared" si="40"/>
        <v>326.8</v>
      </c>
      <c r="H75" s="439">
        <v>12.0</v>
      </c>
      <c r="I75" s="439">
        <v>171.0</v>
      </c>
      <c r="J75" s="30">
        <f t="shared" si="33"/>
        <v>22.8</v>
      </c>
      <c r="K75" s="438">
        <f t="shared" si="34"/>
        <v>324.9</v>
      </c>
      <c r="L75" s="230">
        <v>7.0</v>
      </c>
      <c r="M75" s="231">
        <v>170.0</v>
      </c>
      <c r="N75" s="30">
        <f t="shared" si="35"/>
        <v>13.3</v>
      </c>
      <c r="O75" s="30">
        <f t="shared" si="36"/>
        <v>323</v>
      </c>
      <c r="P75" s="231">
        <v>6.0</v>
      </c>
      <c r="Q75" s="30">
        <f t="shared" si="37"/>
        <v>11.4</v>
      </c>
      <c r="R75" s="231">
        <v>167.0</v>
      </c>
      <c r="S75" s="30">
        <f t="shared" si="38"/>
        <v>317.3</v>
      </c>
      <c r="T75" s="231">
        <v>4.0</v>
      </c>
      <c r="U75" s="30">
        <f t="shared" si="9"/>
        <v>7.6</v>
      </c>
      <c r="V75" s="231">
        <v>168.0</v>
      </c>
      <c r="W75" s="30">
        <f t="shared" si="10"/>
        <v>319.2</v>
      </c>
    </row>
    <row r="76">
      <c r="A76" s="373" t="s">
        <v>962</v>
      </c>
      <c r="B76" s="373" t="s">
        <v>963</v>
      </c>
      <c r="C76" s="375">
        <v>6.21</v>
      </c>
      <c r="D76" s="440">
        <v>0.0</v>
      </c>
      <c r="E76" s="440">
        <v>40.0</v>
      </c>
      <c r="F76" s="30">
        <f t="shared" si="39"/>
        <v>0</v>
      </c>
      <c r="G76" s="438">
        <f t="shared" si="40"/>
        <v>248.4</v>
      </c>
      <c r="H76" s="439">
        <v>0.0</v>
      </c>
      <c r="I76" s="439">
        <v>40.0</v>
      </c>
      <c r="J76" s="30">
        <f t="shared" si="33"/>
        <v>0</v>
      </c>
      <c r="K76" s="438">
        <f t="shared" si="34"/>
        <v>248.4</v>
      </c>
      <c r="L76" s="230">
        <v>0.0</v>
      </c>
      <c r="M76" s="231">
        <v>40.0</v>
      </c>
      <c r="N76" s="30">
        <f t="shared" si="35"/>
        <v>0</v>
      </c>
      <c r="O76" s="30">
        <f t="shared" si="36"/>
        <v>248.4</v>
      </c>
      <c r="P76" s="231">
        <v>0.0</v>
      </c>
      <c r="Q76" s="30">
        <f t="shared" si="37"/>
        <v>0</v>
      </c>
      <c r="R76" s="231">
        <v>40.0</v>
      </c>
      <c r="S76" s="30">
        <f t="shared" si="38"/>
        <v>248.4</v>
      </c>
      <c r="T76" s="231">
        <v>0.0</v>
      </c>
      <c r="U76" s="30">
        <f t="shared" si="9"/>
        <v>0</v>
      </c>
      <c r="V76" s="231">
        <v>40.0</v>
      </c>
      <c r="W76" s="30">
        <f t="shared" si="10"/>
        <v>248.4</v>
      </c>
    </row>
    <row r="77">
      <c r="A77" s="405" t="s">
        <v>1244</v>
      </c>
      <c r="B77" s="405" t="s">
        <v>1245</v>
      </c>
      <c r="C77" s="384"/>
      <c r="D77" s="440"/>
      <c r="E77" s="440"/>
      <c r="F77" s="30"/>
      <c r="G77" s="438"/>
      <c r="H77" s="439"/>
      <c r="I77" s="439"/>
      <c r="J77" s="30"/>
      <c r="K77" s="438"/>
      <c r="L77" s="230"/>
      <c r="M77" s="231"/>
      <c r="N77" s="30"/>
      <c r="O77" s="30"/>
      <c r="P77" s="23">
        <v>300.0</v>
      </c>
      <c r="Q77" s="30">
        <f t="shared" si="37"/>
        <v>0</v>
      </c>
      <c r="R77" s="23">
        <v>0.0</v>
      </c>
      <c r="S77" s="30">
        <f t="shared" si="38"/>
        <v>0</v>
      </c>
      <c r="T77" s="231">
        <v>234.0</v>
      </c>
      <c r="U77" s="30">
        <f t="shared" si="9"/>
        <v>0</v>
      </c>
      <c r="V77" s="231">
        <v>50.0</v>
      </c>
      <c r="W77" s="30">
        <f t="shared" si="10"/>
        <v>0</v>
      </c>
    </row>
    <row r="78">
      <c r="A78" s="373" t="s">
        <v>964</v>
      </c>
      <c r="B78" s="373" t="s">
        <v>965</v>
      </c>
      <c r="C78" s="375">
        <v>2.44</v>
      </c>
      <c r="D78" s="440">
        <v>0.0</v>
      </c>
      <c r="E78" s="440">
        <v>75.0</v>
      </c>
      <c r="F78" s="30">
        <f t="shared" ref="F78:F85" si="41">D78*C78</f>
        <v>0</v>
      </c>
      <c r="G78" s="438">
        <f t="shared" ref="G78:G85" si="42">E78*C78</f>
        <v>183</v>
      </c>
      <c r="H78" s="439">
        <v>0.0</v>
      </c>
      <c r="I78" s="439">
        <v>71.0</v>
      </c>
      <c r="J78" s="30">
        <f t="shared" ref="J78:J110" si="43">H78*C78</f>
        <v>0</v>
      </c>
      <c r="K78" s="438">
        <f t="shared" ref="K78:K110" si="44">I78*C78</f>
        <v>173.24</v>
      </c>
      <c r="L78" s="230">
        <v>0.0</v>
      </c>
      <c r="M78" s="231">
        <v>65.0</v>
      </c>
      <c r="N78" s="30">
        <f t="shared" ref="N78:N164" si="45">L78*C78</f>
        <v>0</v>
      </c>
      <c r="O78" s="30">
        <f t="shared" ref="O78:O164" si="46">M78*C78</f>
        <v>158.6</v>
      </c>
      <c r="P78" s="231">
        <v>0.0</v>
      </c>
      <c r="Q78" s="30">
        <f t="shared" si="37"/>
        <v>0</v>
      </c>
      <c r="R78" s="231">
        <v>65.0</v>
      </c>
      <c r="S78" s="30">
        <f t="shared" si="38"/>
        <v>158.6</v>
      </c>
      <c r="T78" s="231">
        <v>0.0</v>
      </c>
      <c r="U78" s="30">
        <f t="shared" si="9"/>
        <v>0</v>
      </c>
      <c r="V78" s="231">
        <v>65.0</v>
      </c>
      <c r="W78" s="30">
        <f t="shared" si="10"/>
        <v>158.6</v>
      </c>
    </row>
    <row r="79">
      <c r="A79" s="381" t="s">
        <v>643</v>
      </c>
      <c r="B79" s="381" t="s">
        <v>966</v>
      </c>
      <c r="C79" s="384">
        <v>1.62</v>
      </c>
      <c r="D79" s="440">
        <v>66.0</v>
      </c>
      <c r="E79" s="440">
        <v>105.0</v>
      </c>
      <c r="F79" s="30">
        <f t="shared" si="41"/>
        <v>106.92</v>
      </c>
      <c r="G79" s="438">
        <f t="shared" si="42"/>
        <v>170.1</v>
      </c>
      <c r="H79" s="439">
        <v>66.0</v>
      </c>
      <c r="I79" s="439">
        <v>99.0</v>
      </c>
      <c r="J79" s="30">
        <f t="shared" si="43"/>
        <v>106.92</v>
      </c>
      <c r="K79" s="438">
        <f t="shared" si="44"/>
        <v>160.38</v>
      </c>
      <c r="L79" s="230">
        <v>72.0</v>
      </c>
      <c r="M79" s="231">
        <v>83.0</v>
      </c>
      <c r="N79" s="30">
        <f t="shared" si="45"/>
        <v>116.64</v>
      </c>
      <c r="O79" s="30">
        <f t="shared" si="46"/>
        <v>134.46</v>
      </c>
      <c r="P79" s="231">
        <v>73.0</v>
      </c>
      <c r="Q79" s="30">
        <f t="shared" si="37"/>
        <v>118.26</v>
      </c>
      <c r="R79" s="231">
        <v>83.0</v>
      </c>
      <c r="S79" s="30">
        <f t="shared" si="38"/>
        <v>134.46</v>
      </c>
      <c r="T79" s="231">
        <v>75.0</v>
      </c>
      <c r="U79" s="30">
        <f t="shared" si="9"/>
        <v>121.5</v>
      </c>
      <c r="V79" s="231">
        <v>79.0</v>
      </c>
      <c r="W79" s="30">
        <f t="shared" si="10"/>
        <v>127.98</v>
      </c>
    </row>
    <row r="80">
      <c r="A80" s="373" t="s">
        <v>643</v>
      </c>
      <c r="B80" s="373" t="s">
        <v>967</v>
      </c>
      <c r="C80" s="375">
        <v>3.99</v>
      </c>
      <c r="D80" s="440">
        <v>5.0</v>
      </c>
      <c r="E80" s="440">
        <v>85.0</v>
      </c>
      <c r="F80" s="30">
        <f t="shared" si="41"/>
        <v>19.95</v>
      </c>
      <c r="G80" s="438">
        <f t="shared" si="42"/>
        <v>339.15</v>
      </c>
      <c r="H80" s="23">
        <v>3.0</v>
      </c>
      <c r="I80" s="23">
        <v>85.0</v>
      </c>
      <c r="J80" s="30">
        <f t="shared" si="43"/>
        <v>11.97</v>
      </c>
      <c r="K80" s="438">
        <f t="shared" si="44"/>
        <v>339.15</v>
      </c>
      <c r="L80" s="230">
        <v>0.0</v>
      </c>
      <c r="M80" s="231">
        <v>83.0</v>
      </c>
      <c r="N80" s="30">
        <f t="shared" si="45"/>
        <v>0</v>
      </c>
      <c r="O80" s="30">
        <f t="shared" si="46"/>
        <v>331.17</v>
      </c>
      <c r="P80" s="231">
        <v>0.0</v>
      </c>
      <c r="Q80" s="30">
        <f t="shared" si="37"/>
        <v>0</v>
      </c>
      <c r="R80" s="231">
        <v>82.0</v>
      </c>
      <c r="S80" s="30">
        <f t="shared" si="38"/>
        <v>327.18</v>
      </c>
      <c r="T80" s="231">
        <v>0.0</v>
      </c>
      <c r="U80" s="30">
        <f t="shared" si="9"/>
        <v>0</v>
      </c>
      <c r="V80" s="231">
        <v>81.0</v>
      </c>
      <c r="W80" s="30">
        <f t="shared" si="10"/>
        <v>323.19</v>
      </c>
    </row>
    <row r="81">
      <c r="A81" s="381" t="s">
        <v>968</v>
      </c>
      <c r="B81" s="381" t="s">
        <v>969</v>
      </c>
      <c r="C81" s="384">
        <v>1.94</v>
      </c>
      <c r="D81" s="440">
        <v>15.0</v>
      </c>
      <c r="E81" s="440">
        <v>0.0</v>
      </c>
      <c r="F81" s="30">
        <f t="shared" si="41"/>
        <v>29.1</v>
      </c>
      <c r="G81" s="438">
        <f t="shared" si="42"/>
        <v>0</v>
      </c>
      <c r="H81" s="439">
        <v>14.0</v>
      </c>
      <c r="I81" s="439">
        <v>0.0</v>
      </c>
      <c r="J81" s="30">
        <f t="shared" si="43"/>
        <v>27.16</v>
      </c>
      <c r="K81" s="438">
        <f t="shared" si="44"/>
        <v>0</v>
      </c>
      <c r="L81" s="230">
        <v>13.0</v>
      </c>
      <c r="M81" s="231">
        <v>0.0</v>
      </c>
      <c r="N81" s="30">
        <f t="shared" si="45"/>
        <v>25.22</v>
      </c>
      <c r="O81" s="30">
        <f t="shared" si="46"/>
        <v>0</v>
      </c>
      <c r="P81" s="231">
        <v>11.0</v>
      </c>
      <c r="Q81" s="30">
        <f t="shared" si="37"/>
        <v>21.34</v>
      </c>
      <c r="R81" s="231">
        <v>0.0</v>
      </c>
      <c r="S81" s="30">
        <f t="shared" si="38"/>
        <v>0</v>
      </c>
      <c r="T81" s="231">
        <v>10.0</v>
      </c>
      <c r="U81" s="30">
        <f t="shared" si="9"/>
        <v>19.4</v>
      </c>
      <c r="V81" s="231">
        <v>0.0</v>
      </c>
      <c r="W81" s="30">
        <f t="shared" si="10"/>
        <v>0</v>
      </c>
    </row>
    <row r="82">
      <c r="A82" s="373" t="s">
        <v>970</v>
      </c>
      <c r="B82" s="373" t="s">
        <v>967</v>
      </c>
      <c r="C82" s="375">
        <v>3.98</v>
      </c>
      <c r="D82" s="440">
        <v>9.0</v>
      </c>
      <c r="E82" s="440">
        <v>76.0</v>
      </c>
      <c r="F82" s="30">
        <f t="shared" si="41"/>
        <v>35.82</v>
      </c>
      <c r="G82" s="438">
        <f t="shared" si="42"/>
        <v>302.48</v>
      </c>
      <c r="H82" s="439">
        <v>9.0</v>
      </c>
      <c r="I82" s="439">
        <v>76.0</v>
      </c>
      <c r="J82" s="30">
        <f t="shared" si="43"/>
        <v>35.82</v>
      </c>
      <c r="K82" s="438">
        <f t="shared" si="44"/>
        <v>302.48</v>
      </c>
      <c r="L82" s="230">
        <v>9.0</v>
      </c>
      <c r="M82" s="231">
        <v>75.0</v>
      </c>
      <c r="N82" s="30">
        <f t="shared" si="45"/>
        <v>35.82</v>
      </c>
      <c r="O82" s="30">
        <f t="shared" si="46"/>
        <v>298.5</v>
      </c>
      <c r="P82" s="231">
        <v>9.0</v>
      </c>
      <c r="Q82" s="30">
        <f t="shared" si="37"/>
        <v>35.82</v>
      </c>
      <c r="R82" s="231">
        <v>75.0</v>
      </c>
      <c r="S82" s="30">
        <f t="shared" si="38"/>
        <v>298.5</v>
      </c>
      <c r="T82" s="231">
        <v>9.0</v>
      </c>
      <c r="U82" s="30">
        <f t="shared" si="9"/>
        <v>35.82</v>
      </c>
      <c r="V82" s="231">
        <v>75.0</v>
      </c>
      <c r="W82" s="30">
        <f t="shared" si="10"/>
        <v>298.5</v>
      </c>
    </row>
    <row r="83">
      <c r="A83" s="381" t="s">
        <v>971</v>
      </c>
      <c r="B83" s="381" t="s">
        <v>972</v>
      </c>
      <c r="C83" s="387">
        <v>7.542</v>
      </c>
      <c r="D83" s="440">
        <v>0.0</v>
      </c>
      <c r="E83" s="440">
        <v>2.0</v>
      </c>
      <c r="F83" s="30">
        <f t="shared" si="41"/>
        <v>0</v>
      </c>
      <c r="G83" s="438">
        <f t="shared" si="42"/>
        <v>15.084</v>
      </c>
      <c r="H83" s="439">
        <v>0.0</v>
      </c>
      <c r="I83" s="439">
        <v>2.0</v>
      </c>
      <c r="J83" s="30">
        <f t="shared" si="43"/>
        <v>0</v>
      </c>
      <c r="K83" s="438">
        <f t="shared" si="44"/>
        <v>15.084</v>
      </c>
      <c r="L83" s="230">
        <v>0.0</v>
      </c>
      <c r="M83" s="231">
        <v>2.0</v>
      </c>
      <c r="N83" s="30">
        <f t="shared" si="45"/>
        <v>0</v>
      </c>
      <c r="O83" s="30">
        <f t="shared" si="46"/>
        <v>15.084</v>
      </c>
      <c r="P83" s="231">
        <v>0.0</v>
      </c>
      <c r="Q83" s="30">
        <f t="shared" si="37"/>
        <v>0</v>
      </c>
      <c r="R83" s="231">
        <v>2.0</v>
      </c>
      <c r="S83" s="30">
        <f t="shared" si="38"/>
        <v>15.084</v>
      </c>
      <c r="T83" s="231">
        <v>0.0</v>
      </c>
      <c r="U83" s="30">
        <f t="shared" si="9"/>
        <v>0</v>
      </c>
      <c r="V83" s="231">
        <v>2.0</v>
      </c>
      <c r="W83" s="30">
        <f t="shared" si="10"/>
        <v>15.084</v>
      </c>
    </row>
    <row r="84">
      <c r="A84" s="373" t="s">
        <v>973</v>
      </c>
      <c r="B84" s="373" t="s">
        <v>974</v>
      </c>
      <c r="C84" s="392">
        <v>6.62</v>
      </c>
      <c r="D84" s="440">
        <v>63.0</v>
      </c>
      <c r="E84" s="440">
        <v>10.0</v>
      </c>
      <c r="F84" s="30">
        <f t="shared" si="41"/>
        <v>417.06</v>
      </c>
      <c r="G84" s="438">
        <f t="shared" si="42"/>
        <v>66.2</v>
      </c>
      <c r="H84" s="439">
        <v>61.0</v>
      </c>
      <c r="I84" s="439">
        <v>9.0</v>
      </c>
      <c r="J84" s="30">
        <f t="shared" si="43"/>
        <v>403.82</v>
      </c>
      <c r="K84" s="438">
        <f t="shared" si="44"/>
        <v>59.58</v>
      </c>
      <c r="L84" s="230">
        <v>61.0</v>
      </c>
      <c r="M84" s="231">
        <v>8.0</v>
      </c>
      <c r="N84" s="30">
        <f t="shared" si="45"/>
        <v>403.82</v>
      </c>
      <c r="O84" s="30">
        <f t="shared" si="46"/>
        <v>52.96</v>
      </c>
      <c r="P84" s="231">
        <v>65.0</v>
      </c>
      <c r="Q84" s="30">
        <f t="shared" si="37"/>
        <v>430.3</v>
      </c>
      <c r="R84" s="231">
        <v>7.0</v>
      </c>
      <c r="S84" s="30">
        <f t="shared" si="38"/>
        <v>46.34</v>
      </c>
      <c r="T84" s="231">
        <v>64.0</v>
      </c>
      <c r="U84" s="30">
        <f t="shared" si="9"/>
        <v>423.68</v>
      </c>
      <c r="V84" s="231">
        <v>7.0</v>
      </c>
      <c r="W84" s="30">
        <f t="shared" si="10"/>
        <v>46.34</v>
      </c>
    </row>
    <row r="85">
      <c r="A85" s="396" t="s">
        <v>1246</v>
      </c>
      <c r="B85" s="396" t="s">
        <v>1247</v>
      </c>
      <c r="C85" s="387"/>
      <c r="D85" s="440">
        <v>300.0</v>
      </c>
      <c r="E85" s="440">
        <v>0.0</v>
      </c>
      <c r="F85" s="30">
        <f t="shared" si="41"/>
        <v>0</v>
      </c>
      <c r="G85" s="438">
        <f t="shared" si="42"/>
        <v>0</v>
      </c>
      <c r="H85" s="439">
        <v>75.0</v>
      </c>
      <c r="I85" s="439">
        <v>0.0</v>
      </c>
      <c r="J85" s="30">
        <f t="shared" si="43"/>
        <v>0</v>
      </c>
      <c r="K85" s="438">
        <f t="shared" si="44"/>
        <v>0</v>
      </c>
      <c r="L85" s="230">
        <v>63.0</v>
      </c>
      <c r="M85" s="231">
        <v>0.0</v>
      </c>
      <c r="N85" s="30">
        <f t="shared" si="45"/>
        <v>0</v>
      </c>
      <c r="O85" s="30">
        <f t="shared" si="46"/>
        <v>0</v>
      </c>
      <c r="P85" s="231">
        <v>61.0</v>
      </c>
      <c r="Q85" s="30">
        <f t="shared" si="37"/>
        <v>0</v>
      </c>
      <c r="R85" s="231">
        <v>0.0</v>
      </c>
      <c r="S85" s="30">
        <f t="shared" si="38"/>
        <v>0</v>
      </c>
      <c r="T85" s="231">
        <v>6.0</v>
      </c>
      <c r="U85" s="30">
        <f t="shared" si="9"/>
        <v>0</v>
      </c>
      <c r="V85" s="231">
        <v>51.0</v>
      </c>
      <c r="W85" s="30">
        <f t="shared" si="10"/>
        <v>0</v>
      </c>
    </row>
    <row r="86">
      <c r="A86" s="395" t="s">
        <v>1246</v>
      </c>
      <c r="B86" s="395" t="s">
        <v>1248</v>
      </c>
      <c r="C86" s="392"/>
      <c r="D86" s="440">
        <v>0.0</v>
      </c>
      <c r="E86" s="440">
        <v>0.0</v>
      </c>
      <c r="F86" s="30"/>
      <c r="G86" s="438"/>
      <c r="H86" s="439">
        <v>150.0</v>
      </c>
      <c r="I86" s="439">
        <v>0.0</v>
      </c>
      <c r="J86" s="30">
        <f t="shared" si="43"/>
        <v>0</v>
      </c>
      <c r="K86" s="438">
        <f t="shared" si="44"/>
        <v>0</v>
      </c>
      <c r="L86" s="230">
        <v>0.0</v>
      </c>
      <c r="M86" s="231">
        <v>26.0</v>
      </c>
      <c r="N86" s="30">
        <f t="shared" si="45"/>
        <v>0</v>
      </c>
      <c r="O86" s="30">
        <f t="shared" si="46"/>
        <v>0</v>
      </c>
      <c r="P86" s="231">
        <v>0.0</v>
      </c>
      <c r="Q86" s="30">
        <f t="shared" si="37"/>
        <v>0</v>
      </c>
      <c r="R86" s="231">
        <v>25.0</v>
      </c>
      <c r="S86" s="30">
        <f t="shared" si="38"/>
        <v>0</v>
      </c>
      <c r="T86" s="231">
        <v>0.0</v>
      </c>
      <c r="U86" s="30">
        <f t="shared" si="9"/>
        <v>0</v>
      </c>
      <c r="V86" s="231">
        <v>20.0</v>
      </c>
      <c r="W86" s="30">
        <f t="shared" si="10"/>
        <v>0</v>
      </c>
    </row>
    <row r="87">
      <c r="A87" s="381" t="s">
        <v>975</v>
      </c>
      <c r="B87" s="381" t="s">
        <v>976</v>
      </c>
      <c r="C87" s="387">
        <v>3.11</v>
      </c>
      <c r="D87" s="440">
        <v>24.0</v>
      </c>
      <c r="E87" s="440">
        <v>12.0</v>
      </c>
      <c r="F87" s="30">
        <f t="shared" ref="F87:F97" si="47">D87*C87</f>
        <v>74.64</v>
      </c>
      <c r="G87" s="438">
        <f t="shared" ref="G87:G97" si="48">E87*C87</f>
        <v>37.32</v>
      </c>
      <c r="H87" s="439">
        <v>18.0</v>
      </c>
      <c r="I87" s="439">
        <v>12.0</v>
      </c>
      <c r="J87" s="30">
        <f t="shared" si="43"/>
        <v>55.98</v>
      </c>
      <c r="K87" s="438">
        <f t="shared" si="44"/>
        <v>37.32</v>
      </c>
      <c r="L87" s="230">
        <v>62.0</v>
      </c>
      <c r="M87" s="231">
        <v>12.0</v>
      </c>
      <c r="N87" s="30">
        <f t="shared" si="45"/>
        <v>192.82</v>
      </c>
      <c r="O87" s="30">
        <f t="shared" si="46"/>
        <v>37.32</v>
      </c>
      <c r="P87" s="231">
        <v>41.0</v>
      </c>
      <c r="Q87" s="30">
        <f t="shared" si="37"/>
        <v>127.51</v>
      </c>
      <c r="R87" s="231">
        <v>20.0</v>
      </c>
      <c r="S87" s="30">
        <f t="shared" si="38"/>
        <v>62.2</v>
      </c>
      <c r="T87" s="231">
        <v>40.0</v>
      </c>
      <c r="U87" s="30">
        <f t="shared" si="9"/>
        <v>124.4</v>
      </c>
      <c r="V87" s="231">
        <v>20.0</v>
      </c>
      <c r="W87" s="30">
        <f t="shared" si="10"/>
        <v>62.2</v>
      </c>
    </row>
    <row r="88">
      <c r="A88" s="373" t="s">
        <v>977</v>
      </c>
      <c r="B88" s="373" t="s">
        <v>610</v>
      </c>
      <c r="C88" s="392">
        <v>4.934</v>
      </c>
      <c r="D88" s="440">
        <v>126.0</v>
      </c>
      <c r="E88" s="440">
        <v>48.0</v>
      </c>
      <c r="F88" s="30">
        <f t="shared" si="47"/>
        <v>621.684</v>
      </c>
      <c r="G88" s="438">
        <f t="shared" si="48"/>
        <v>236.832</v>
      </c>
      <c r="H88" s="439">
        <v>102.0</v>
      </c>
      <c r="I88" s="439">
        <v>55.0</v>
      </c>
      <c r="J88" s="30">
        <f t="shared" si="43"/>
        <v>503.268</v>
      </c>
      <c r="K88" s="438">
        <f t="shared" si="44"/>
        <v>271.37</v>
      </c>
      <c r="L88" s="230">
        <v>94.0</v>
      </c>
      <c r="M88" s="231">
        <v>51.0</v>
      </c>
      <c r="N88" s="30">
        <f t="shared" si="45"/>
        <v>463.796</v>
      </c>
      <c r="O88" s="30">
        <f t="shared" si="46"/>
        <v>251.634</v>
      </c>
      <c r="P88" s="231">
        <v>84.0</v>
      </c>
      <c r="Q88" s="30">
        <f t="shared" si="37"/>
        <v>414.456</v>
      </c>
      <c r="R88" s="231">
        <v>47.0</v>
      </c>
      <c r="S88" s="30">
        <f t="shared" si="38"/>
        <v>231.898</v>
      </c>
      <c r="T88" s="231">
        <v>82.0</v>
      </c>
      <c r="U88" s="30">
        <f t="shared" si="9"/>
        <v>404.588</v>
      </c>
      <c r="V88" s="231">
        <v>41.0</v>
      </c>
      <c r="W88" s="30">
        <f t="shared" si="10"/>
        <v>202.294</v>
      </c>
    </row>
    <row r="89">
      <c r="B89" s="381" t="s">
        <v>978</v>
      </c>
      <c r="C89" s="387">
        <v>2.9371429</v>
      </c>
      <c r="D89" s="440">
        <v>0.0</v>
      </c>
      <c r="E89" s="440">
        <v>3.0</v>
      </c>
      <c r="F89" s="30">
        <f t="shared" si="47"/>
        <v>0</v>
      </c>
      <c r="G89" s="438">
        <f t="shared" si="48"/>
        <v>8.8114287</v>
      </c>
      <c r="H89" s="439">
        <v>0.0</v>
      </c>
      <c r="I89" s="439">
        <v>3.0</v>
      </c>
      <c r="J89" s="30">
        <f t="shared" si="43"/>
        <v>0</v>
      </c>
      <c r="K89" s="438">
        <f t="shared" si="44"/>
        <v>8.8114287</v>
      </c>
      <c r="L89" s="230">
        <v>0.0</v>
      </c>
      <c r="M89" s="231">
        <v>3.0</v>
      </c>
      <c r="N89" s="30">
        <f t="shared" si="45"/>
        <v>0</v>
      </c>
      <c r="O89" s="30">
        <f t="shared" si="46"/>
        <v>8.8114287</v>
      </c>
      <c r="P89" s="231">
        <v>0.0</v>
      </c>
      <c r="Q89" s="30">
        <f t="shared" si="37"/>
        <v>0</v>
      </c>
      <c r="R89" s="231">
        <v>3.0</v>
      </c>
      <c r="S89" s="30">
        <f t="shared" si="38"/>
        <v>8.8114287</v>
      </c>
      <c r="T89" s="231">
        <v>0.0</v>
      </c>
      <c r="U89" s="30">
        <f t="shared" si="9"/>
        <v>0</v>
      </c>
      <c r="V89" s="231">
        <v>3.0</v>
      </c>
      <c r="W89" s="30">
        <f t="shared" si="10"/>
        <v>8.8114287</v>
      </c>
    </row>
    <row r="90">
      <c r="A90" s="373" t="s">
        <v>979</v>
      </c>
      <c r="B90" s="373" t="s">
        <v>980</v>
      </c>
      <c r="C90" s="375">
        <v>8.15</v>
      </c>
      <c r="D90" s="440">
        <v>0.0</v>
      </c>
      <c r="E90" s="440">
        <v>1.0</v>
      </c>
      <c r="F90" s="30">
        <f t="shared" si="47"/>
        <v>0</v>
      </c>
      <c r="G90" s="438">
        <f t="shared" si="48"/>
        <v>8.15</v>
      </c>
      <c r="H90" s="439">
        <v>0.0</v>
      </c>
      <c r="I90" s="439">
        <v>1.0</v>
      </c>
      <c r="J90" s="30">
        <f t="shared" si="43"/>
        <v>0</v>
      </c>
      <c r="K90" s="438">
        <f t="shared" si="44"/>
        <v>8.15</v>
      </c>
      <c r="L90" s="230">
        <v>0.0</v>
      </c>
      <c r="M90" s="231">
        <v>1.0</v>
      </c>
      <c r="N90" s="30">
        <f t="shared" si="45"/>
        <v>0</v>
      </c>
      <c r="O90" s="30">
        <f t="shared" si="46"/>
        <v>8.15</v>
      </c>
      <c r="P90" s="231">
        <v>0.0</v>
      </c>
      <c r="Q90" s="30">
        <f t="shared" si="37"/>
        <v>0</v>
      </c>
      <c r="R90" s="231">
        <v>1.0</v>
      </c>
      <c r="S90" s="30">
        <f t="shared" si="38"/>
        <v>8.15</v>
      </c>
      <c r="T90" s="231">
        <v>0.0</v>
      </c>
      <c r="U90" s="30">
        <f t="shared" si="9"/>
        <v>0</v>
      </c>
      <c r="V90" s="231">
        <v>1.0</v>
      </c>
      <c r="W90" s="30">
        <f t="shared" si="10"/>
        <v>8.15</v>
      </c>
    </row>
    <row r="91">
      <c r="A91" s="381" t="s">
        <v>981</v>
      </c>
      <c r="B91" s="381" t="s">
        <v>982</v>
      </c>
      <c r="C91" s="382">
        <v>5.44</v>
      </c>
      <c r="D91" s="440">
        <v>28.0</v>
      </c>
      <c r="E91" s="440">
        <v>82.0</v>
      </c>
      <c r="F91" s="30">
        <f t="shared" si="47"/>
        <v>152.32</v>
      </c>
      <c r="G91" s="438">
        <f t="shared" si="48"/>
        <v>446.08</v>
      </c>
      <c r="H91" s="439">
        <v>27.0</v>
      </c>
      <c r="I91" s="439">
        <v>82.0</v>
      </c>
      <c r="J91" s="30">
        <f t="shared" si="43"/>
        <v>146.88</v>
      </c>
      <c r="K91" s="438">
        <f t="shared" si="44"/>
        <v>446.08</v>
      </c>
      <c r="L91" s="230">
        <v>27.0</v>
      </c>
      <c r="M91" s="231">
        <v>82.0</v>
      </c>
      <c r="N91" s="30">
        <f t="shared" si="45"/>
        <v>146.88</v>
      </c>
      <c r="O91" s="30">
        <f t="shared" si="46"/>
        <v>446.08</v>
      </c>
      <c r="P91" s="231">
        <v>27.0</v>
      </c>
      <c r="Q91" s="30">
        <f t="shared" si="37"/>
        <v>146.88</v>
      </c>
      <c r="R91" s="231">
        <v>82.0</v>
      </c>
      <c r="S91" s="30">
        <f t="shared" si="38"/>
        <v>446.08</v>
      </c>
      <c r="T91" s="231">
        <v>27.0</v>
      </c>
      <c r="U91" s="30">
        <f t="shared" si="9"/>
        <v>146.88</v>
      </c>
      <c r="V91" s="231">
        <v>82.0</v>
      </c>
      <c r="W91" s="30">
        <f t="shared" si="10"/>
        <v>446.08</v>
      </c>
    </row>
    <row r="92">
      <c r="A92" s="404" t="s">
        <v>983</v>
      </c>
      <c r="B92" s="404" t="s">
        <v>984</v>
      </c>
      <c r="C92" s="375">
        <v>4.2</v>
      </c>
      <c r="D92" s="440">
        <v>321.0</v>
      </c>
      <c r="E92" s="440">
        <v>59.0</v>
      </c>
      <c r="F92" s="30">
        <f t="shared" si="47"/>
        <v>1348.2</v>
      </c>
      <c r="G92" s="438">
        <f t="shared" si="48"/>
        <v>247.8</v>
      </c>
      <c r="H92" s="439">
        <v>319.0</v>
      </c>
      <c r="I92" s="439">
        <v>59.0</v>
      </c>
      <c r="J92" s="30">
        <f t="shared" si="43"/>
        <v>1339.8</v>
      </c>
      <c r="K92" s="438">
        <f t="shared" si="44"/>
        <v>247.8</v>
      </c>
      <c r="L92" s="230">
        <v>320.0</v>
      </c>
      <c r="M92" s="231">
        <v>56.0</v>
      </c>
      <c r="N92" s="30">
        <f t="shared" si="45"/>
        <v>1344</v>
      </c>
      <c r="O92" s="30">
        <f t="shared" si="46"/>
        <v>235.2</v>
      </c>
      <c r="P92" s="231">
        <v>320.0</v>
      </c>
      <c r="Q92" s="30">
        <f t="shared" si="37"/>
        <v>1344</v>
      </c>
      <c r="R92" s="231">
        <v>54.0</v>
      </c>
      <c r="S92" s="30">
        <f t="shared" si="38"/>
        <v>226.8</v>
      </c>
      <c r="T92" s="231">
        <v>318.0</v>
      </c>
      <c r="U92" s="30">
        <f t="shared" si="9"/>
        <v>1335.6</v>
      </c>
      <c r="V92" s="231">
        <v>53.0</v>
      </c>
      <c r="W92" s="30">
        <f t="shared" si="10"/>
        <v>222.6</v>
      </c>
    </row>
    <row r="93">
      <c r="A93" s="381" t="s">
        <v>985</v>
      </c>
      <c r="B93" s="381" t="s">
        <v>986</v>
      </c>
      <c r="C93" s="384">
        <v>8.07</v>
      </c>
      <c r="D93" s="440">
        <v>1.0</v>
      </c>
      <c r="E93" s="440">
        <v>3.0</v>
      </c>
      <c r="F93" s="30">
        <f t="shared" si="47"/>
        <v>8.07</v>
      </c>
      <c r="G93" s="438">
        <f t="shared" si="48"/>
        <v>24.21</v>
      </c>
      <c r="H93" s="439">
        <v>1.0</v>
      </c>
      <c r="I93" s="439">
        <v>3.0</v>
      </c>
      <c r="J93" s="30">
        <f t="shared" si="43"/>
        <v>8.07</v>
      </c>
      <c r="K93" s="438">
        <f t="shared" si="44"/>
        <v>24.21</v>
      </c>
      <c r="L93" s="230">
        <v>1.0</v>
      </c>
      <c r="M93" s="231">
        <v>2.0</v>
      </c>
      <c r="N93" s="30">
        <f t="shared" si="45"/>
        <v>8.07</v>
      </c>
      <c r="O93" s="30">
        <f t="shared" si="46"/>
        <v>16.14</v>
      </c>
      <c r="P93" s="231">
        <v>1.0</v>
      </c>
      <c r="Q93" s="30">
        <f t="shared" si="37"/>
        <v>8.07</v>
      </c>
      <c r="R93" s="231">
        <v>2.0</v>
      </c>
      <c r="S93" s="30">
        <f t="shared" si="38"/>
        <v>16.14</v>
      </c>
      <c r="T93" s="231">
        <v>1.0</v>
      </c>
      <c r="U93" s="30">
        <f t="shared" si="9"/>
        <v>8.07</v>
      </c>
      <c r="V93" s="231">
        <v>2.0</v>
      </c>
      <c r="W93" s="30">
        <f t="shared" si="10"/>
        <v>16.14</v>
      </c>
    </row>
    <row r="94">
      <c r="A94" s="373" t="s">
        <v>717</v>
      </c>
      <c r="B94" s="397" t="s">
        <v>987</v>
      </c>
      <c r="C94" s="375">
        <v>4.064</v>
      </c>
      <c r="D94" s="440">
        <v>30.0</v>
      </c>
      <c r="E94" s="440">
        <v>9.0</v>
      </c>
      <c r="F94" s="30">
        <f t="shared" si="47"/>
        <v>121.92</v>
      </c>
      <c r="G94" s="438">
        <f t="shared" si="48"/>
        <v>36.576</v>
      </c>
      <c r="H94" s="439">
        <v>29.0</v>
      </c>
      <c r="I94" s="439">
        <v>9.0</v>
      </c>
      <c r="J94" s="30">
        <f t="shared" si="43"/>
        <v>117.856</v>
      </c>
      <c r="K94" s="438">
        <f t="shared" si="44"/>
        <v>36.576</v>
      </c>
      <c r="L94" s="230">
        <v>29.0</v>
      </c>
      <c r="M94" s="231">
        <v>8.0</v>
      </c>
      <c r="N94" s="30">
        <f t="shared" si="45"/>
        <v>117.856</v>
      </c>
      <c r="O94" s="30">
        <f t="shared" si="46"/>
        <v>32.512</v>
      </c>
      <c r="P94" s="231">
        <v>29.0</v>
      </c>
      <c r="Q94" s="30">
        <f t="shared" si="37"/>
        <v>117.856</v>
      </c>
      <c r="R94" s="231">
        <v>8.0</v>
      </c>
      <c r="S94" s="30">
        <f t="shared" si="38"/>
        <v>32.512</v>
      </c>
      <c r="T94" s="231">
        <v>29.0</v>
      </c>
      <c r="U94" s="30">
        <f t="shared" si="9"/>
        <v>117.856</v>
      </c>
      <c r="V94" s="231">
        <v>7.0</v>
      </c>
      <c r="W94" s="30">
        <f t="shared" si="10"/>
        <v>28.448</v>
      </c>
    </row>
    <row r="95">
      <c r="A95" s="381" t="s">
        <v>729</v>
      </c>
      <c r="B95" s="393" t="s">
        <v>988</v>
      </c>
      <c r="C95" s="384">
        <v>4.1</v>
      </c>
      <c r="D95" s="440">
        <v>10.0</v>
      </c>
      <c r="E95" s="440">
        <v>47.0</v>
      </c>
      <c r="F95" s="30">
        <f t="shared" si="47"/>
        <v>41</v>
      </c>
      <c r="G95" s="438">
        <f t="shared" si="48"/>
        <v>192.7</v>
      </c>
      <c r="H95" s="439">
        <v>9.0</v>
      </c>
      <c r="I95" s="439">
        <v>45.0</v>
      </c>
      <c r="J95" s="30">
        <f t="shared" si="43"/>
        <v>36.9</v>
      </c>
      <c r="K95" s="438">
        <f t="shared" si="44"/>
        <v>184.5</v>
      </c>
      <c r="L95" s="230">
        <v>8.0</v>
      </c>
      <c r="M95" s="231">
        <v>44.0</v>
      </c>
      <c r="N95" s="30">
        <f t="shared" si="45"/>
        <v>32.8</v>
      </c>
      <c r="O95" s="30">
        <f t="shared" si="46"/>
        <v>180.4</v>
      </c>
      <c r="P95" s="231">
        <v>7.0</v>
      </c>
      <c r="Q95" s="30">
        <f t="shared" si="37"/>
        <v>28.7</v>
      </c>
      <c r="R95" s="231">
        <v>43.0</v>
      </c>
      <c r="S95" s="30">
        <f t="shared" si="38"/>
        <v>176.3</v>
      </c>
      <c r="T95" s="231">
        <v>6.0</v>
      </c>
      <c r="U95" s="30">
        <f t="shared" si="9"/>
        <v>24.6</v>
      </c>
      <c r="V95" s="231">
        <v>43.0</v>
      </c>
      <c r="W95" s="30">
        <f t="shared" si="10"/>
        <v>176.3</v>
      </c>
    </row>
    <row r="96">
      <c r="A96" s="400" t="s">
        <v>989</v>
      </c>
      <c r="B96" s="400" t="s">
        <v>990</v>
      </c>
      <c r="C96" s="375">
        <v>4.161</v>
      </c>
      <c r="D96" s="440">
        <v>362.0</v>
      </c>
      <c r="E96" s="440">
        <v>74.0</v>
      </c>
      <c r="F96" s="30">
        <f t="shared" si="47"/>
        <v>1506.282</v>
      </c>
      <c r="G96" s="438">
        <f t="shared" si="48"/>
        <v>307.914</v>
      </c>
      <c r="H96" s="439">
        <v>362.0</v>
      </c>
      <c r="I96" s="439">
        <v>72.0</v>
      </c>
      <c r="J96" s="30">
        <f t="shared" si="43"/>
        <v>1506.282</v>
      </c>
      <c r="K96" s="438">
        <f t="shared" si="44"/>
        <v>299.592</v>
      </c>
      <c r="L96" s="230">
        <v>361.0</v>
      </c>
      <c r="M96" s="231">
        <v>69.0</v>
      </c>
      <c r="N96" s="30">
        <f t="shared" si="45"/>
        <v>1502.121</v>
      </c>
      <c r="O96" s="30">
        <f t="shared" si="46"/>
        <v>287.109</v>
      </c>
      <c r="P96" s="231">
        <v>359.0</v>
      </c>
      <c r="Q96" s="30">
        <f t="shared" si="37"/>
        <v>1493.799</v>
      </c>
      <c r="R96" s="231">
        <v>66.0</v>
      </c>
      <c r="S96" s="30">
        <f t="shared" si="38"/>
        <v>274.626</v>
      </c>
      <c r="T96" s="231">
        <v>359.0</v>
      </c>
      <c r="U96" s="30">
        <f t="shared" si="9"/>
        <v>1493.799</v>
      </c>
      <c r="V96" s="231">
        <v>63.0</v>
      </c>
      <c r="W96" s="30">
        <f t="shared" si="10"/>
        <v>262.143</v>
      </c>
    </row>
    <row r="97">
      <c r="A97" s="381" t="s">
        <v>991</v>
      </c>
      <c r="B97" s="381" t="s">
        <v>992</v>
      </c>
      <c r="C97" s="384">
        <v>1.78</v>
      </c>
      <c r="D97" s="440">
        <v>82.0</v>
      </c>
      <c r="E97" s="440">
        <v>3.0</v>
      </c>
      <c r="F97" s="30">
        <f t="shared" si="47"/>
        <v>145.96</v>
      </c>
      <c r="G97" s="438">
        <f t="shared" si="48"/>
        <v>5.34</v>
      </c>
      <c r="H97" s="439">
        <v>55.0</v>
      </c>
      <c r="I97" s="439">
        <v>7.0</v>
      </c>
      <c r="J97" s="30">
        <f t="shared" si="43"/>
        <v>97.9</v>
      </c>
      <c r="K97" s="438">
        <f t="shared" si="44"/>
        <v>12.46</v>
      </c>
      <c r="L97" s="230">
        <v>53.0</v>
      </c>
      <c r="M97" s="231">
        <v>9.0</v>
      </c>
      <c r="N97" s="30">
        <f t="shared" si="45"/>
        <v>94.34</v>
      </c>
      <c r="O97" s="30">
        <f t="shared" si="46"/>
        <v>16.02</v>
      </c>
      <c r="P97" s="231">
        <v>49.0</v>
      </c>
      <c r="Q97" s="30">
        <f t="shared" si="37"/>
        <v>87.22</v>
      </c>
      <c r="R97" s="231">
        <v>8.0</v>
      </c>
      <c r="S97" s="30">
        <f t="shared" si="38"/>
        <v>14.24</v>
      </c>
      <c r="T97" s="231">
        <v>49.0</v>
      </c>
      <c r="U97" s="30">
        <f t="shared" si="9"/>
        <v>87.22</v>
      </c>
      <c r="V97" s="231">
        <v>8.0</v>
      </c>
      <c r="W97" s="30">
        <f t="shared" si="10"/>
        <v>14.24</v>
      </c>
    </row>
    <row r="98">
      <c r="A98" s="441" t="s">
        <v>825</v>
      </c>
      <c r="B98" s="441" t="s">
        <v>826</v>
      </c>
      <c r="C98" s="374">
        <v>2.49</v>
      </c>
      <c r="D98" s="440">
        <v>0.0</v>
      </c>
      <c r="E98" s="440">
        <v>0.0</v>
      </c>
      <c r="F98" s="440">
        <v>0.0</v>
      </c>
      <c r="G98" s="438"/>
      <c r="H98" s="439">
        <v>150.0</v>
      </c>
      <c r="I98" s="439">
        <v>0.0</v>
      </c>
      <c r="J98" s="30">
        <f t="shared" si="43"/>
        <v>373.5</v>
      </c>
      <c r="K98" s="438">
        <f t="shared" si="44"/>
        <v>0</v>
      </c>
      <c r="L98" s="230">
        <v>52.0</v>
      </c>
      <c r="M98" s="231">
        <v>47.0</v>
      </c>
      <c r="N98" s="30">
        <f t="shared" si="45"/>
        <v>129.48</v>
      </c>
      <c r="O98" s="30">
        <f t="shared" si="46"/>
        <v>117.03</v>
      </c>
      <c r="P98" s="231">
        <v>42.0</v>
      </c>
      <c r="Q98" s="30">
        <f t="shared" si="37"/>
        <v>104.58</v>
      </c>
      <c r="R98" s="231">
        <v>43.0</v>
      </c>
      <c r="S98" s="30">
        <f t="shared" si="38"/>
        <v>107.07</v>
      </c>
      <c r="T98" s="231">
        <v>39.0</v>
      </c>
      <c r="U98" s="30">
        <f t="shared" si="9"/>
        <v>97.11</v>
      </c>
      <c r="V98" s="231">
        <v>41.0</v>
      </c>
      <c r="W98" s="30">
        <f t="shared" si="10"/>
        <v>102.09</v>
      </c>
    </row>
    <row r="99">
      <c r="A99" s="405"/>
      <c r="B99" s="405" t="s">
        <v>995</v>
      </c>
      <c r="C99" s="382">
        <v>9.94</v>
      </c>
      <c r="D99" s="440">
        <v>10.0</v>
      </c>
      <c r="E99" s="440">
        <v>29.0</v>
      </c>
      <c r="F99" s="30">
        <f t="shared" ref="F99:F110" si="49">D99*C99</f>
        <v>99.4</v>
      </c>
      <c r="G99" s="438">
        <f t="shared" ref="G99:G110" si="50">E99*C99</f>
        <v>288.26</v>
      </c>
      <c r="H99" s="439">
        <v>0.0</v>
      </c>
      <c r="I99" s="439">
        <v>47.0</v>
      </c>
      <c r="J99" s="30">
        <f t="shared" si="43"/>
        <v>0</v>
      </c>
      <c r="K99" s="438">
        <f t="shared" si="44"/>
        <v>467.18</v>
      </c>
      <c r="L99" s="230">
        <v>8.0</v>
      </c>
      <c r="M99" s="231">
        <v>27.0</v>
      </c>
      <c r="N99" s="30">
        <f t="shared" si="45"/>
        <v>79.52</v>
      </c>
      <c r="O99" s="30">
        <f t="shared" si="46"/>
        <v>268.38</v>
      </c>
      <c r="P99" s="231">
        <v>8.0</v>
      </c>
      <c r="Q99" s="30">
        <f t="shared" si="37"/>
        <v>79.52</v>
      </c>
      <c r="R99" s="231">
        <v>25.0</v>
      </c>
      <c r="S99" s="30">
        <f t="shared" si="38"/>
        <v>248.5</v>
      </c>
      <c r="T99" s="231">
        <v>7.0</v>
      </c>
      <c r="U99" s="30">
        <f t="shared" si="9"/>
        <v>69.58</v>
      </c>
      <c r="V99" s="231">
        <v>24.0</v>
      </c>
      <c r="W99" s="30">
        <f t="shared" si="10"/>
        <v>238.56</v>
      </c>
    </row>
    <row r="100">
      <c r="C100" s="374">
        <v>9.94</v>
      </c>
      <c r="D100" s="444">
        <v>0.0</v>
      </c>
      <c r="E100" s="444">
        <v>48.0</v>
      </c>
      <c r="F100" s="30">
        <f t="shared" si="49"/>
        <v>0</v>
      </c>
      <c r="G100" s="438">
        <f t="shared" si="50"/>
        <v>477.12</v>
      </c>
      <c r="H100" s="439">
        <v>9.0</v>
      </c>
      <c r="I100" s="439">
        <v>28.0</v>
      </c>
      <c r="J100" s="30">
        <f t="shared" si="43"/>
        <v>89.46</v>
      </c>
      <c r="K100" s="438">
        <f t="shared" si="44"/>
        <v>278.32</v>
      </c>
      <c r="L100" s="230">
        <v>0.0</v>
      </c>
      <c r="M100" s="231">
        <v>46.0</v>
      </c>
      <c r="N100" s="30">
        <f t="shared" si="45"/>
        <v>0</v>
      </c>
      <c r="O100" s="30">
        <f t="shared" si="46"/>
        <v>457.24</v>
      </c>
      <c r="P100" s="231">
        <v>0.0</v>
      </c>
      <c r="Q100" s="30">
        <f t="shared" si="37"/>
        <v>0</v>
      </c>
      <c r="R100" s="231">
        <v>43.0</v>
      </c>
      <c r="S100" s="30">
        <f t="shared" si="38"/>
        <v>427.42</v>
      </c>
      <c r="T100" s="231">
        <v>0.0</v>
      </c>
      <c r="U100" s="30">
        <f t="shared" si="9"/>
        <v>0</v>
      </c>
      <c r="V100" s="231">
        <v>43.0</v>
      </c>
      <c r="W100" s="30">
        <f t="shared" si="10"/>
        <v>427.42</v>
      </c>
    </row>
    <row r="101">
      <c r="B101" s="405" t="s">
        <v>996</v>
      </c>
      <c r="C101" s="382">
        <v>7.9</v>
      </c>
      <c r="D101" s="440">
        <v>63.0</v>
      </c>
      <c r="E101" s="440">
        <v>92.0</v>
      </c>
      <c r="F101" s="30">
        <f t="shared" si="49"/>
        <v>497.7</v>
      </c>
      <c r="G101" s="438">
        <f t="shared" si="50"/>
        <v>726.8</v>
      </c>
      <c r="H101" s="439">
        <v>56.0</v>
      </c>
      <c r="I101" s="439">
        <v>88.0</v>
      </c>
      <c r="J101" s="30">
        <f t="shared" si="43"/>
        <v>442.4</v>
      </c>
      <c r="K101" s="438">
        <f t="shared" si="44"/>
        <v>695.2</v>
      </c>
      <c r="L101" s="230">
        <v>45.0</v>
      </c>
      <c r="M101" s="231">
        <v>89.0</v>
      </c>
      <c r="N101" s="30">
        <f t="shared" si="45"/>
        <v>355.5</v>
      </c>
      <c r="O101" s="30">
        <f t="shared" si="46"/>
        <v>703.1</v>
      </c>
      <c r="P101" s="231">
        <v>35.0</v>
      </c>
      <c r="Q101" s="30">
        <f t="shared" si="37"/>
        <v>276.5</v>
      </c>
      <c r="R101" s="231">
        <v>94.0</v>
      </c>
      <c r="S101" s="30">
        <f t="shared" si="38"/>
        <v>742.6</v>
      </c>
      <c r="T101" s="231">
        <v>31.0</v>
      </c>
      <c r="U101" s="30">
        <f t="shared" si="9"/>
        <v>244.9</v>
      </c>
      <c r="V101" s="231">
        <v>95.0</v>
      </c>
      <c r="W101" s="30">
        <f t="shared" si="10"/>
        <v>750.5</v>
      </c>
    </row>
    <row r="102">
      <c r="B102" s="404" t="s">
        <v>997</v>
      </c>
      <c r="C102" s="374">
        <v>2.11</v>
      </c>
      <c r="D102" s="440">
        <v>0.0</v>
      </c>
      <c r="E102" s="440">
        <v>50.0</v>
      </c>
      <c r="F102" s="30">
        <f t="shared" si="49"/>
        <v>0</v>
      </c>
      <c r="G102" s="438">
        <f t="shared" si="50"/>
        <v>105.5</v>
      </c>
      <c r="H102" s="439">
        <v>0.0</v>
      </c>
      <c r="I102" s="439">
        <v>47.0</v>
      </c>
      <c r="J102" s="30">
        <f t="shared" si="43"/>
        <v>0</v>
      </c>
      <c r="K102" s="438">
        <f t="shared" si="44"/>
        <v>99.17</v>
      </c>
      <c r="L102" s="230">
        <v>0.0</v>
      </c>
      <c r="M102" s="231">
        <v>44.0</v>
      </c>
      <c r="N102" s="30">
        <f t="shared" si="45"/>
        <v>0</v>
      </c>
      <c r="O102" s="30">
        <f t="shared" si="46"/>
        <v>92.84</v>
      </c>
      <c r="P102" s="231">
        <v>0.0</v>
      </c>
      <c r="Q102" s="30">
        <f t="shared" si="37"/>
        <v>0</v>
      </c>
      <c r="R102" s="231">
        <v>42.0</v>
      </c>
      <c r="S102" s="30">
        <f t="shared" si="38"/>
        <v>88.62</v>
      </c>
      <c r="T102" s="231">
        <v>0.0</v>
      </c>
      <c r="U102" s="30">
        <f t="shared" si="9"/>
        <v>0</v>
      </c>
      <c r="V102" s="231">
        <v>38.0</v>
      </c>
      <c r="W102" s="30">
        <f t="shared" si="10"/>
        <v>80.18</v>
      </c>
    </row>
    <row r="103">
      <c r="A103" s="394" t="s">
        <v>998</v>
      </c>
      <c r="B103" s="394" t="s">
        <v>999</v>
      </c>
      <c r="C103" s="382">
        <v>2.26</v>
      </c>
      <c r="D103" s="440">
        <v>28.0</v>
      </c>
      <c r="E103" s="440">
        <v>129.0</v>
      </c>
      <c r="F103" s="30">
        <f t="shared" si="49"/>
        <v>63.28</v>
      </c>
      <c r="G103" s="438">
        <f t="shared" si="50"/>
        <v>291.54</v>
      </c>
      <c r="H103" s="439">
        <v>26.0</v>
      </c>
      <c r="I103" s="439">
        <v>127.0</v>
      </c>
      <c r="J103" s="30">
        <f t="shared" si="43"/>
        <v>58.76</v>
      </c>
      <c r="K103" s="438">
        <f t="shared" si="44"/>
        <v>287.02</v>
      </c>
      <c r="L103" s="230">
        <v>20.0</v>
      </c>
      <c r="M103" s="231">
        <v>128.0</v>
      </c>
      <c r="N103" s="30">
        <f t="shared" si="45"/>
        <v>45.2</v>
      </c>
      <c r="O103" s="30">
        <f t="shared" si="46"/>
        <v>289.28</v>
      </c>
      <c r="P103" s="231">
        <v>10.0</v>
      </c>
      <c r="Q103" s="30">
        <f t="shared" si="37"/>
        <v>22.6</v>
      </c>
      <c r="R103" s="231">
        <v>130.0</v>
      </c>
      <c r="S103" s="30">
        <f t="shared" si="38"/>
        <v>293.8</v>
      </c>
      <c r="T103" s="231">
        <v>9.0</v>
      </c>
      <c r="U103" s="30">
        <f t="shared" si="9"/>
        <v>20.34</v>
      </c>
      <c r="V103" s="231">
        <v>130.0</v>
      </c>
      <c r="W103" s="30">
        <f t="shared" si="10"/>
        <v>293.8</v>
      </c>
    </row>
    <row r="104">
      <c r="A104" s="404" t="s">
        <v>523</v>
      </c>
      <c r="B104" s="404" t="s">
        <v>524</v>
      </c>
      <c r="C104" s="374">
        <v>0.0</v>
      </c>
      <c r="D104" s="440">
        <v>0.0</v>
      </c>
      <c r="E104" s="440">
        <v>4.0</v>
      </c>
      <c r="F104" s="30">
        <f t="shared" si="49"/>
        <v>0</v>
      </c>
      <c r="G104" s="438">
        <f t="shared" si="50"/>
        <v>0</v>
      </c>
      <c r="H104" s="23">
        <v>0.0</v>
      </c>
      <c r="I104" s="23">
        <v>0.0</v>
      </c>
      <c r="J104" s="30">
        <f t="shared" si="43"/>
        <v>0</v>
      </c>
      <c r="K104" s="438">
        <f t="shared" si="44"/>
        <v>0</v>
      </c>
      <c r="L104" s="230">
        <v>0.0</v>
      </c>
      <c r="M104" s="231">
        <v>3.0</v>
      </c>
      <c r="N104" s="30">
        <f t="shared" si="45"/>
        <v>0</v>
      </c>
      <c r="O104" s="30">
        <f t="shared" si="46"/>
        <v>0</v>
      </c>
      <c r="P104" s="231">
        <v>0.0</v>
      </c>
      <c r="Q104" s="30">
        <f t="shared" si="37"/>
        <v>0</v>
      </c>
      <c r="R104" s="231">
        <v>3.0</v>
      </c>
      <c r="S104" s="30">
        <f t="shared" si="38"/>
        <v>0</v>
      </c>
      <c r="T104" s="231">
        <v>0.0</v>
      </c>
      <c r="U104" s="30">
        <f t="shared" si="9"/>
        <v>0</v>
      </c>
      <c r="V104" s="231">
        <v>3.0</v>
      </c>
      <c r="W104" s="30">
        <f t="shared" si="10"/>
        <v>0</v>
      </c>
    </row>
    <row r="105">
      <c r="A105" s="381" t="s">
        <v>1000</v>
      </c>
      <c r="B105" s="381" t="s">
        <v>1001</v>
      </c>
      <c r="C105" s="384"/>
      <c r="D105" s="440">
        <v>98.0</v>
      </c>
      <c r="E105" s="440">
        <v>35.0</v>
      </c>
      <c r="F105" s="30">
        <f t="shared" si="49"/>
        <v>0</v>
      </c>
      <c r="G105" s="438">
        <f t="shared" si="50"/>
        <v>0</v>
      </c>
      <c r="H105" s="439">
        <v>98.0</v>
      </c>
      <c r="I105" s="439">
        <v>35.0</v>
      </c>
      <c r="J105" s="30">
        <f t="shared" si="43"/>
        <v>0</v>
      </c>
      <c r="K105" s="438">
        <f t="shared" si="44"/>
        <v>0</v>
      </c>
      <c r="L105" s="230">
        <v>96.0</v>
      </c>
      <c r="M105" s="231">
        <v>37.0</v>
      </c>
      <c r="N105" s="30">
        <f t="shared" si="45"/>
        <v>0</v>
      </c>
      <c r="O105" s="30">
        <f t="shared" si="46"/>
        <v>0</v>
      </c>
      <c r="P105" s="231">
        <v>96.0</v>
      </c>
      <c r="Q105" s="30">
        <f t="shared" si="37"/>
        <v>0</v>
      </c>
      <c r="R105" s="231">
        <v>37.0</v>
      </c>
      <c r="S105" s="30">
        <f t="shared" si="38"/>
        <v>0</v>
      </c>
      <c r="T105" s="231">
        <v>96.0</v>
      </c>
      <c r="U105" s="30">
        <f t="shared" si="9"/>
        <v>0</v>
      </c>
      <c r="V105" s="231">
        <v>36.0</v>
      </c>
      <c r="W105" s="30">
        <f t="shared" si="10"/>
        <v>0</v>
      </c>
    </row>
    <row r="106">
      <c r="A106" s="373" t="s">
        <v>1002</v>
      </c>
      <c r="B106" s="373" t="s">
        <v>1003</v>
      </c>
      <c r="C106" s="375">
        <v>5.23</v>
      </c>
      <c r="D106" s="440">
        <v>0.0</v>
      </c>
      <c r="E106" s="440">
        <v>14.0</v>
      </c>
      <c r="F106" s="30">
        <f t="shared" si="49"/>
        <v>0</v>
      </c>
      <c r="G106" s="438">
        <f t="shared" si="50"/>
        <v>73.22</v>
      </c>
      <c r="H106" s="439">
        <v>0.0</v>
      </c>
      <c r="I106" s="439">
        <v>14.0</v>
      </c>
      <c r="J106" s="30">
        <f t="shared" si="43"/>
        <v>0</v>
      </c>
      <c r="K106" s="438">
        <f t="shared" si="44"/>
        <v>73.22</v>
      </c>
      <c r="L106" s="230">
        <v>0.0</v>
      </c>
      <c r="M106" s="231">
        <v>14.0</v>
      </c>
      <c r="N106" s="30">
        <f t="shared" si="45"/>
        <v>0</v>
      </c>
      <c r="O106" s="30">
        <f t="shared" si="46"/>
        <v>73.22</v>
      </c>
      <c r="P106" s="231">
        <v>0.0</v>
      </c>
      <c r="Q106" s="30">
        <f t="shared" si="37"/>
        <v>0</v>
      </c>
      <c r="R106" s="231">
        <v>14.0</v>
      </c>
      <c r="S106" s="30">
        <f t="shared" si="38"/>
        <v>73.22</v>
      </c>
      <c r="T106" s="231">
        <v>0.0</v>
      </c>
      <c r="U106" s="30">
        <f t="shared" si="9"/>
        <v>0</v>
      </c>
      <c r="V106" s="231">
        <v>14.0</v>
      </c>
      <c r="W106" s="30">
        <f t="shared" si="10"/>
        <v>73.22</v>
      </c>
    </row>
    <row r="107">
      <c r="A107" s="381" t="s">
        <v>1004</v>
      </c>
      <c r="B107" s="381" t="s">
        <v>1004</v>
      </c>
      <c r="C107" s="384">
        <v>3.21</v>
      </c>
      <c r="D107" s="440">
        <v>4.0</v>
      </c>
      <c r="E107" s="440">
        <v>71.0</v>
      </c>
      <c r="F107" s="30">
        <f t="shared" si="49"/>
        <v>12.84</v>
      </c>
      <c r="G107" s="438">
        <f t="shared" si="50"/>
        <v>227.91</v>
      </c>
      <c r="H107" s="439">
        <v>3.0</v>
      </c>
      <c r="I107" s="439">
        <v>70.0</v>
      </c>
      <c r="J107" s="30">
        <f t="shared" si="43"/>
        <v>9.63</v>
      </c>
      <c r="K107" s="438">
        <f t="shared" si="44"/>
        <v>224.7</v>
      </c>
      <c r="L107" s="230">
        <v>2.0</v>
      </c>
      <c r="M107" s="231">
        <v>70.0</v>
      </c>
      <c r="N107" s="30">
        <f t="shared" si="45"/>
        <v>6.42</v>
      </c>
      <c r="O107" s="30">
        <f t="shared" si="46"/>
        <v>224.7</v>
      </c>
      <c r="P107" s="231">
        <v>2.0</v>
      </c>
      <c r="Q107" s="30">
        <f t="shared" si="37"/>
        <v>6.42</v>
      </c>
      <c r="R107" s="231">
        <v>68.0</v>
      </c>
      <c r="S107" s="30">
        <f t="shared" si="38"/>
        <v>218.28</v>
      </c>
      <c r="T107" s="231">
        <v>2.0</v>
      </c>
      <c r="U107" s="30">
        <f t="shared" si="9"/>
        <v>6.42</v>
      </c>
      <c r="V107" s="231">
        <v>68.0</v>
      </c>
      <c r="W107" s="30">
        <f t="shared" si="10"/>
        <v>218.28</v>
      </c>
    </row>
    <row r="108">
      <c r="A108" s="373" t="s">
        <v>1004</v>
      </c>
      <c r="B108" s="373" t="s">
        <v>1005</v>
      </c>
      <c r="C108" s="374">
        <v>4.8</v>
      </c>
      <c r="D108" s="440">
        <v>12.0</v>
      </c>
      <c r="E108" s="440">
        <v>119.0</v>
      </c>
      <c r="F108" s="30">
        <f t="shared" si="49"/>
        <v>57.6</v>
      </c>
      <c r="G108" s="438">
        <f t="shared" si="50"/>
        <v>571.2</v>
      </c>
      <c r="H108" s="439">
        <v>12.0</v>
      </c>
      <c r="I108" s="439">
        <v>119.0</v>
      </c>
      <c r="J108" s="30">
        <f t="shared" si="43"/>
        <v>57.6</v>
      </c>
      <c r="K108" s="438">
        <f t="shared" si="44"/>
        <v>571.2</v>
      </c>
      <c r="L108" s="230">
        <v>12.0</v>
      </c>
      <c r="M108" s="231">
        <v>119.0</v>
      </c>
      <c r="N108" s="30">
        <f t="shared" si="45"/>
        <v>57.6</v>
      </c>
      <c r="O108" s="30">
        <f t="shared" si="46"/>
        <v>571.2</v>
      </c>
      <c r="P108" s="231">
        <v>12.0</v>
      </c>
      <c r="Q108" s="30">
        <f t="shared" si="37"/>
        <v>57.6</v>
      </c>
      <c r="R108" s="231">
        <v>119.0</v>
      </c>
      <c r="S108" s="30">
        <f t="shared" si="38"/>
        <v>571.2</v>
      </c>
      <c r="T108" s="231">
        <v>12.0</v>
      </c>
      <c r="U108" s="30">
        <f t="shared" si="9"/>
        <v>57.6</v>
      </c>
      <c r="V108" s="231">
        <v>119.0</v>
      </c>
      <c r="W108" s="30">
        <f t="shared" si="10"/>
        <v>571.2</v>
      </c>
    </row>
    <row r="109">
      <c r="A109" s="381" t="s">
        <v>1006</v>
      </c>
      <c r="B109" s="381" t="s">
        <v>1007</v>
      </c>
      <c r="C109" s="384">
        <v>6.27</v>
      </c>
      <c r="D109" s="440">
        <v>0.0</v>
      </c>
      <c r="E109" s="440">
        <v>0.0</v>
      </c>
      <c r="F109" s="30">
        <f t="shared" si="49"/>
        <v>0</v>
      </c>
      <c r="G109" s="438">
        <f t="shared" si="50"/>
        <v>0</v>
      </c>
      <c r="H109" s="439">
        <v>0.0</v>
      </c>
      <c r="I109" s="439">
        <v>0.0</v>
      </c>
      <c r="J109" s="30">
        <f t="shared" si="43"/>
        <v>0</v>
      </c>
      <c r="K109" s="438">
        <f t="shared" si="44"/>
        <v>0</v>
      </c>
      <c r="L109" s="230">
        <v>0.0</v>
      </c>
      <c r="M109" s="231">
        <v>0.0</v>
      </c>
      <c r="N109" s="30">
        <f t="shared" si="45"/>
        <v>0</v>
      </c>
      <c r="O109" s="30">
        <f t="shared" si="46"/>
        <v>0</v>
      </c>
      <c r="P109" s="231">
        <v>0.0</v>
      </c>
      <c r="Q109" s="30">
        <f t="shared" si="37"/>
        <v>0</v>
      </c>
      <c r="R109" s="231">
        <v>0.0</v>
      </c>
      <c r="S109" s="30">
        <f t="shared" si="38"/>
        <v>0</v>
      </c>
      <c r="T109" s="231">
        <v>0.0</v>
      </c>
      <c r="U109" s="30">
        <f t="shared" si="9"/>
        <v>0</v>
      </c>
      <c r="V109" s="231">
        <v>0.0</v>
      </c>
      <c r="W109" s="30">
        <f t="shared" si="10"/>
        <v>0</v>
      </c>
    </row>
    <row r="110">
      <c r="A110" s="400" t="s">
        <v>1008</v>
      </c>
      <c r="B110" s="400" t="s">
        <v>1009</v>
      </c>
      <c r="C110" s="392">
        <v>4.16</v>
      </c>
      <c r="D110" s="440">
        <v>88.0</v>
      </c>
      <c r="E110" s="440">
        <v>45.0</v>
      </c>
      <c r="F110" s="30">
        <f t="shared" si="49"/>
        <v>366.08</v>
      </c>
      <c r="G110" s="438">
        <f t="shared" si="50"/>
        <v>187.2</v>
      </c>
      <c r="H110" s="439">
        <v>88.0</v>
      </c>
      <c r="I110" s="439">
        <v>45.0</v>
      </c>
      <c r="J110" s="30">
        <f t="shared" si="43"/>
        <v>366.08</v>
      </c>
      <c r="K110" s="438">
        <f t="shared" si="44"/>
        <v>187.2</v>
      </c>
      <c r="L110" s="230">
        <v>88.0</v>
      </c>
      <c r="M110" s="231">
        <v>45.0</v>
      </c>
      <c r="N110" s="30">
        <f t="shared" si="45"/>
        <v>366.08</v>
      </c>
      <c r="O110" s="30">
        <f t="shared" si="46"/>
        <v>187.2</v>
      </c>
      <c r="P110" s="231">
        <v>88.0</v>
      </c>
      <c r="Q110" s="30">
        <f t="shared" si="37"/>
        <v>366.08</v>
      </c>
      <c r="R110" s="231">
        <v>44.0</v>
      </c>
      <c r="S110" s="30">
        <f t="shared" si="38"/>
        <v>183.04</v>
      </c>
      <c r="T110" s="231">
        <v>88.0</v>
      </c>
      <c r="U110" s="30">
        <f t="shared" si="9"/>
        <v>366.08</v>
      </c>
      <c r="V110" s="231">
        <v>44.0</v>
      </c>
      <c r="W110" s="30">
        <f t="shared" si="10"/>
        <v>183.04</v>
      </c>
    </row>
    <row r="111">
      <c r="A111" s="405" t="s">
        <v>1249</v>
      </c>
      <c r="B111" s="405" t="s">
        <v>1250</v>
      </c>
      <c r="C111" s="387"/>
      <c r="D111" s="440"/>
      <c r="E111" s="440"/>
      <c r="F111" s="30"/>
      <c r="G111" s="438"/>
      <c r="H111" s="439"/>
      <c r="I111" s="439"/>
      <c r="J111" s="30"/>
      <c r="K111" s="438"/>
      <c r="L111" s="230">
        <v>125.0</v>
      </c>
      <c r="M111" s="231">
        <v>0.0</v>
      </c>
      <c r="N111" s="30">
        <f t="shared" si="45"/>
        <v>0</v>
      </c>
      <c r="O111" s="30">
        <f t="shared" si="46"/>
        <v>0</v>
      </c>
      <c r="P111" s="231">
        <v>197.0</v>
      </c>
      <c r="Q111" s="30">
        <f t="shared" si="37"/>
        <v>0</v>
      </c>
      <c r="R111" s="231">
        <v>0.0</v>
      </c>
      <c r="S111" s="30">
        <f t="shared" si="38"/>
        <v>0</v>
      </c>
      <c r="T111" s="231">
        <v>197.0</v>
      </c>
      <c r="U111" s="30">
        <f t="shared" si="9"/>
        <v>0</v>
      </c>
      <c r="V111" s="231">
        <v>0.0</v>
      </c>
      <c r="W111" s="30">
        <f t="shared" si="10"/>
        <v>0</v>
      </c>
    </row>
    <row r="112">
      <c r="A112" s="373" t="s">
        <v>1011</v>
      </c>
      <c r="B112" s="373" t="s">
        <v>1012</v>
      </c>
      <c r="C112" s="392">
        <v>4.3585714</v>
      </c>
      <c r="D112" s="440">
        <v>0.0</v>
      </c>
      <c r="E112" s="440">
        <v>13.0</v>
      </c>
      <c r="F112" s="30">
        <f t="shared" ref="F112:F141" si="51">D112*C112</f>
        <v>0</v>
      </c>
      <c r="G112" s="438">
        <f t="shared" ref="G112:G141" si="52">E112*C112</f>
        <v>56.6614282</v>
      </c>
      <c r="H112" s="439">
        <v>0.0</v>
      </c>
      <c r="I112" s="439">
        <v>13.0</v>
      </c>
      <c r="J112" s="30">
        <f t="shared" ref="J112:J148" si="53">H112*C112</f>
        <v>0</v>
      </c>
      <c r="K112" s="438">
        <f t="shared" ref="K112:K148" si="54">I112*C112</f>
        <v>56.6614282</v>
      </c>
      <c r="L112" s="230">
        <v>0.0</v>
      </c>
      <c r="M112" s="231">
        <v>13.0</v>
      </c>
      <c r="N112" s="30">
        <f t="shared" si="45"/>
        <v>0</v>
      </c>
      <c r="O112" s="30">
        <f t="shared" si="46"/>
        <v>56.6614282</v>
      </c>
      <c r="P112" s="231">
        <v>0.0</v>
      </c>
      <c r="Q112" s="30">
        <f t="shared" si="37"/>
        <v>0</v>
      </c>
      <c r="R112" s="231">
        <v>13.0</v>
      </c>
      <c r="S112" s="30">
        <f t="shared" si="38"/>
        <v>56.6614282</v>
      </c>
      <c r="T112" s="231">
        <v>0.0</v>
      </c>
      <c r="U112" s="30">
        <f t="shared" si="9"/>
        <v>0</v>
      </c>
      <c r="V112" s="231">
        <v>13.0</v>
      </c>
      <c r="W112" s="30">
        <f t="shared" si="10"/>
        <v>56.6614282</v>
      </c>
    </row>
    <row r="113">
      <c r="A113" s="443" t="s">
        <v>1251</v>
      </c>
      <c r="B113" s="443" t="s">
        <v>1252</v>
      </c>
      <c r="C113" s="384"/>
      <c r="D113" s="440">
        <v>0.0</v>
      </c>
      <c r="E113" s="440">
        <v>0.0</v>
      </c>
      <c r="F113" s="30">
        <f t="shared" si="51"/>
        <v>0</v>
      </c>
      <c r="G113" s="438">
        <f t="shared" si="52"/>
        <v>0</v>
      </c>
      <c r="H113" s="439">
        <v>156.0</v>
      </c>
      <c r="I113" s="439">
        <v>25.0</v>
      </c>
      <c r="J113" s="30">
        <f t="shared" si="53"/>
        <v>0</v>
      </c>
      <c r="K113" s="438">
        <f t="shared" si="54"/>
        <v>0</v>
      </c>
      <c r="L113" s="230">
        <v>139.0</v>
      </c>
      <c r="M113" s="231">
        <v>24.0</v>
      </c>
      <c r="N113" s="30">
        <f t="shared" si="45"/>
        <v>0</v>
      </c>
      <c r="O113" s="30">
        <f t="shared" si="46"/>
        <v>0</v>
      </c>
      <c r="P113" s="231">
        <v>138.0</v>
      </c>
      <c r="Q113" s="30">
        <f t="shared" si="37"/>
        <v>0</v>
      </c>
      <c r="R113" s="231">
        <v>24.0</v>
      </c>
      <c r="S113" s="30">
        <f t="shared" si="38"/>
        <v>0</v>
      </c>
      <c r="T113" s="231">
        <v>137.0</v>
      </c>
      <c r="U113" s="30">
        <f t="shared" si="9"/>
        <v>0</v>
      </c>
      <c r="V113" s="231">
        <v>24.0</v>
      </c>
      <c r="W113" s="30">
        <f t="shared" si="10"/>
        <v>0</v>
      </c>
    </row>
    <row r="114">
      <c r="A114" s="404" t="s">
        <v>1013</v>
      </c>
      <c r="B114" s="404" t="s">
        <v>1014</v>
      </c>
      <c r="C114" s="375">
        <v>4.17</v>
      </c>
      <c r="D114" s="440">
        <v>126.0</v>
      </c>
      <c r="E114" s="440">
        <v>207.0</v>
      </c>
      <c r="F114" s="30">
        <f t="shared" si="51"/>
        <v>525.42</v>
      </c>
      <c r="G114" s="438">
        <f t="shared" si="52"/>
        <v>863.19</v>
      </c>
      <c r="H114" s="439">
        <v>98.0</v>
      </c>
      <c r="I114" s="439">
        <v>199.0</v>
      </c>
      <c r="J114" s="30">
        <f t="shared" si="53"/>
        <v>408.66</v>
      </c>
      <c r="K114" s="438">
        <f t="shared" si="54"/>
        <v>829.83</v>
      </c>
      <c r="L114" s="230">
        <v>47.0</v>
      </c>
      <c r="M114" s="231">
        <v>176.0</v>
      </c>
      <c r="N114" s="30">
        <f t="shared" si="45"/>
        <v>195.99</v>
      </c>
      <c r="O114" s="30">
        <f t="shared" si="46"/>
        <v>733.92</v>
      </c>
      <c r="P114" s="231">
        <v>11.0</v>
      </c>
      <c r="Q114" s="30">
        <f t="shared" si="37"/>
        <v>45.87</v>
      </c>
      <c r="R114" s="231">
        <v>181.0</v>
      </c>
      <c r="S114" s="30">
        <f t="shared" si="38"/>
        <v>754.77</v>
      </c>
      <c r="T114" s="231">
        <v>2.0</v>
      </c>
      <c r="U114" s="30">
        <f t="shared" si="9"/>
        <v>8.34</v>
      </c>
      <c r="V114" s="231">
        <v>170.0</v>
      </c>
      <c r="W114" s="30">
        <f t="shared" si="10"/>
        <v>708.9</v>
      </c>
    </row>
    <row r="115">
      <c r="A115" s="394" t="s">
        <v>1015</v>
      </c>
      <c r="B115" s="394" t="s">
        <v>1016</v>
      </c>
      <c r="C115" s="384">
        <v>4.47</v>
      </c>
      <c r="D115" s="440">
        <v>96.0</v>
      </c>
      <c r="E115" s="440">
        <v>80.0</v>
      </c>
      <c r="F115" s="30">
        <f t="shared" si="51"/>
        <v>429.12</v>
      </c>
      <c r="G115" s="438">
        <f t="shared" si="52"/>
        <v>357.6</v>
      </c>
      <c r="H115" s="439">
        <v>95.0</v>
      </c>
      <c r="I115" s="439">
        <v>76.0</v>
      </c>
      <c r="J115" s="30">
        <f t="shared" si="53"/>
        <v>424.65</v>
      </c>
      <c r="K115" s="438">
        <f t="shared" si="54"/>
        <v>339.72</v>
      </c>
      <c r="L115" s="230">
        <v>93.0</v>
      </c>
      <c r="M115" s="231">
        <v>74.0</v>
      </c>
      <c r="N115" s="30">
        <f t="shared" si="45"/>
        <v>415.71</v>
      </c>
      <c r="O115" s="30">
        <f t="shared" si="46"/>
        <v>330.78</v>
      </c>
      <c r="P115" s="231">
        <v>92.0</v>
      </c>
      <c r="Q115" s="30">
        <f t="shared" si="37"/>
        <v>411.24</v>
      </c>
      <c r="R115" s="231">
        <v>72.0</v>
      </c>
      <c r="S115" s="30">
        <f t="shared" si="38"/>
        <v>321.84</v>
      </c>
      <c r="T115" s="231">
        <v>92.0</v>
      </c>
      <c r="U115" s="30">
        <f t="shared" si="9"/>
        <v>411.24</v>
      </c>
      <c r="V115" s="231">
        <v>71.0</v>
      </c>
      <c r="W115" s="30">
        <f t="shared" si="10"/>
        <v>317.37</v>
      </c>
    </row>
    <row r="116">
      <c r="A116" s="373" t="s">
        <v>1017</v>
      </c>
      <c r="B116" s="373" t="s">
        <v>1018</v>
      </c>
      <c r="C116" s="375">
        <v>3.52</v>
      </c>
      <c r="D116" s="440">
        <v>0.0</v>
      </c>
      <c r="E116" s="440">
        <v>57.0</v>
      </c>
      <c r="F116" s="30">
        <f t="shared" si="51"/>
        <v>0</v>
      </c>
      <c r="G116" s="438">
        <f t="shared" si="52"/>
        <v>200.64</v>
      </c>
      <c r="H116" s="439">
        <v>0.0</v>
      </c>
      <c r="I116" s="439">
        <v>54.0</v>
      </c>
      <c r="J116" s="30">
        <f t="shared" si="53"/>
        <v>0</v>
      </c>
      <c r="K116" s="438">
        <f t="shared" si="54"/>
        <v>190.08</v>
      </c>
      <c r="L116" s="230">
        <v>0.0</v>
      </c>
      <c r="M116" s="231">
        <v>51.0</v>
      </c>
      <c r="N116" s="30">
        <f t="shared" si="45"/>
        <v>0</v>
      </c>
      <c r="O116" s="30">
        <f t="shared" si="46"/>
        <v>179.52</v>
      </c>
      <c r="P116" s="231">
        <v>0.0</v>
      </c>
      <c r="Q116" s="30">
        <f t="shared" si="37"/>
        <v>0</v>
      </c>
      <c r="R116" s="231">
        <v>48.0</v>
      </c>
      <c r="S116" s="30">
        <f t="shared" si="38"/>
        <v>168.96</v>
      </c>
      <c r="T116" s="231">
        <v>0.0</v>
      </c>
      <c r="U116" s="30">
        <f t="shared" si="9"/>
        <v>0</v>
      </c>
      <c r="V116" s="231">
        <v>46.0</v>
      </c>
      <c r="W116" s="30">
        <f t="shared" si="10"/>
        <v>161.92</v>
      </c>
    </row>
    <row r="117">
      <c r="B117" s="381" t="s">
        <v>1019</v>
      </c>
      <c r="C117" s="384">
        <v>4.11</v>
      </c>
      <c r="D117" s="440">
        <v>92.0</v>
      </c>
      <c r="E117" s="440">
        <v>3.0</v>
      </c>
      <c r="F117" s="30">
        <f t="shared" si="51"/>
        <v>378.12</v>
      </c>
      <c r="G117" s="438">
        <f t="shared" si="52"/>
        <v>12.33</v>
      </c>
      <c r="H117" s="439">
        <v>22.0</v>
      </c>
      <c r="I117" s="439">
        <v>52.0</v>
      </c>
      <c r="J117" s="30">
        <f t="shared" si="53"/>
        <v>90.42</v>
      </c>
      <c r="K117" s="438">
        <f t="shared" si="54"/>
        <v>213.72</v>
      </c>
      <c r="L117" s="230">
        <v>12.0</v>
      </c>
      <c r="M117" s="231">
        <v>37.0</v>
      </c>
      <c r="N117" s="30">
        <f t="shared" si="45"/>
        <v>49.32</v>
      </c>
      <c r="O117" s="30">
        <f t="shared" si="46"/>
        <v>152.07</v>
      </c>
      <c r="P117" s="231">
        <v>10.0</v>
      </c>
      <c r="Q117" s="30">
        <f t="shared" si="37"/>
        <v>41.1</v>
      </c>
      <c r="R117" s="231">
        <v>37.0</v>
      </c>
      <c r="S117" s="30">
        <f t="shared" si="38"/>
        <v>152.07</v>
      </c>
      <c r="T117" s="231">
        <v>5.0</v>
      </c>
      <c r="U117" s="30">
        <f t="shared" si="9"/>
        <v>20.55</v>
      </c>
      <c r="V117" s="231">
        <v>35.0</v>
      </c>
      <c r="W117" s="30">
        <f t="shared" si="10"/>
        <v>143.85</v>
      </c>
    </row>
    <row r="118">
      <c r="B118" s="373" t="s">
        <v>1020</v>
      </c>
      <c r="C118" s="392">
        <v>3.648</v>
      </c>
      <c r="D118" s="440">
        <v>1.0</v>
      </c>
      <c r="E118" s="440">
        <v>27.0</v>
      </c>
      <c r="F118" s="30">
        <f t="shared" si="51"/>
        <v>3.648</v>
      </c>
      <c r="G118" s="438">
        <f t="shared" si="52"/>
        <v>98.496</v>
      </c>
      <c r="H118" s="439">
        <v>1.0</v>
      </c>
      <c r="I118" s="439">
        <v>26.0</v>
      </c>
      <c r="J118" s="30">
        <f t="shared" si="53"/>
        <v>3.648</v>
      </c>
      <c r="K118" s="438">
        <f t="shared" si="54"/>
        <v>94.848</v>
      </c>
      <c r="L118" s="230">
        <v>2.0</v>
      </c>
      <c r="M118" s="231">
        <v>24.0</v>
      </c>
      <c r="N118" s="30">
        <f t="shared" si="45"/>
        <v>7.296</v>
      </c>
      <c r="O118" s="30">
        <f t="shared" si="46"/>
        <v>87.552</v>
      </c>
      <c r="P118" s="231">
        <v>2.0</v>
      </c>
      <c r="Q118" s="30">
        <f t="shared" si="37"/>
        <v>7.296</v>
      </c>
      <c r="R118" s="231">
        <v>21.0</v>
      </c>
      <c r="S118" s="30">
        <f t="shared" si="38"/>
        <v>76.608</v>
      </c>
      <c r="T118" s="231">
        <v>2.0</v>
      </c>
      <c r="U118" s="30">
        <f t="shared" si="9"/>
        <v>7.296</v>
      </c>
      <c r="V118" s="231">
        <v>21.0</v>
      </c>
      <c r="W118" s="30">
        <f t="shared" si="10"/>
        <v>76.608</v>
      </c>
    </row>
    <row r="119">
      <c r="B119" s="381" t="s">
        <v>1021</v>
      </c>
      <c r="C119" s="387">
        <v>5.436</v>
      </c>
      <c r="D119" s="440">
        <v>66.0</v>
      </c>
      <c r="E119" s="440">
        <v>54.0</v>
      </c>
      <c r="F119" s="30">
        <f t="shared" si="51"/>
        <v>358.776</v>
      </c>
      <c r="G119" s="438">
        <f t="shared" si="52"/>
        <v>293.544</v>
      </c>
      <c r="H119" s="439">
        <v>66.0</v>
      </c>
      <c r="I119" s="439">
        <v>52.0</v>
      </c>
      <c r="J119" s="30">
        <f t="shared" si="53"/>
        <v>358.776</v>
      </c>
      <c r="K119" s="438">
        <f t="shared" si="54"/>
        <v>282.672</v>
      </c>
      <c r="L119" s="230">
        <v>66.0</v>
      </c>
      <c r="M119" s="231">
        <v>52.0</v>
      </c>
      <c r="N119" s="30">
        <f t="shared" si="45"/>
        <v>358.776</v>
      </c>
      <c r="O119" s="30">
        <f t="shared" si="46"/>
        <v>282.672</v>
      </c>
      <c r="P119" s="231">
        <v>64.0</v>
      </c>
      <c r="Q119" s="30">
        <f t="shared" si="37"/>
        <v>347.904</v>
      </c>
      <c r="R119" s="231">
        <v>48.0</v>
      </c>
      <c r="S119" s="30">
        <f t="shared" si="38"/>
        <v>260.928</v>
      </c>
      <c r="T119" s="231">
        <v>64.0</v>
      </c>
      <c r="U119" s="30">
        <f t="shared" si="9"/>
        <v>347.904</v>
      </c>
      <c r="V119" s="231">
        <v>47.0</v>
      </c>
      <c r="W119" s="30">
        <f t="shared" si="10"/>
        <v>255.492</v>
      </c>
    </row>
    <row r="120">
      <c r="B120" s="373" t="s">
        <v>1022</v>
      </c>
      <c r="C120" s="375">
        <v>3.58</v>
      </c>
      <c r="D120" s="440">
        <v>0.0</v>
      </c>
      <c r="E120" s="440">
        <v>43.0</v>
      </c>
      <c r="F120" s="30">
        <f t="shared" si="51"/>
        <v>0</v>
      </c>
      <c r="G120" s="438">
        <f t="shared" si="52"/>
        <v>153.94</v>
      </c>
      <c r="H120" s="439">
        <v>0.0</v>
      </c>
      <c r="I120" s="439">
        <v>43.0</v>
      </c>
      <c r="J120" s="30">
        <f t="shared" si="53"/>
        <v>0</v>
      </c>
      <c r="K120" s="438">
        <f t="shared" si="54"/>
        <v>153.94</v>
      </c>
      <c r="L120" s="230">
        <v>0.0</v>
      </c>
      <c r="M120" s="231">
        <v>41.0</v>
      </c>
      <c r="N120" s="30">
        <f t="shared" si="45"/>
        <v>0</v>
      </c>
      <c r="O120" s="30">
        <f t="shared" si="46"/>
        <v>146.78</v>
      </c>
      <c r="P120" s="231">
        <v>0.0</v>
      </c>
      <c r="Q120" s="30">
        <f t="shared" si="37"/>
        <v>0</v>
      </c>
      <c r="R120" s="231">
        <v>38.0</v>
      </c>
      <c r="S120" s="30">
        <f t="shared" si="38"/>
        <v>136.04</v>
      </c>
      <c r="T120" s="231">
        <v>0.0</v>
      </c>
      <c r="U120" s="30">
        <f t="shared" si="9"/>
        <v>0</v>
      </c>
      <c r="V120" s="231">
        <v>38.0</v>
      </c>
      <c r="W120" s="30">
        <f t="shared" si="10"/>
        <v>136.04</v>
      </c>
    </row>
    <row r="121">
      <c r="B121" s="381" t="s">
        <v>1023</v>
      </c>
      <c r="C121" s="384">
        <v>3.16</v>
      </c>
      <c r="D121" s="440">
        <v>79.0</v>
      </c>
      <c r="E121" s="440">
        <v>35.0</v>
      </c>
      <c r="F121" s="30">
        <f t="shared" si="51"/>
        <v>249.64</v>
      </c>
      <c r="G121" s="438">
        <f t="shared" si="52"/>
        <v>110.6</v>
      </c>
      <c r="H121" s="439">
        <v>58.0</v>
      </c>
      <c r="I121" s="439">
        <v>33.0</v>
      </c>
      <c r="J121" s="30">
        <f t="shared" si="53"/>
        <v>183.28</v>
      </c>
      <c r="K121" s="438">
        <f t="shared" si="54"/>
        <v>104.28</v>
      </c>
      <c r="L121" s="230">
        <v>51.0</v>
      </c>
      <c r="M121" s="231">
        <v>32.0</v>
      </c>
      <c r="N121" s="30">
        <f t="shared" si="45"/>
        <v>161.16</v>
      </c>
      <c r="O121" s="30">
        <f t="shared" si="46"/>
        <v>101.12</v>
      </c>
      <c r="P121" s="231">
        <v>41.0</v>
      </c>
      <c r="Q121" s="30">
        <f t="shared" si="37"/>
        <v>129.56</v>
      </c>
      <c r="R121" s="231">
        <v>30.0</v>
      </c>
      <c r="S121" s="30">
        <f t="shared" si="38"/>
        <v>94.8</v>
      </c>
      <c r="T121" s="231">
        <v>36.0</v>
      </c>
      <c r="U121" s="30">
        <f t="shared" si="9"/>
        <v>113.76</v>
      </c>
      <c r="V121" s="231">
        <v>28.0</v>
      </c>
      <c r="W121" s="30">
        <f t="shared" si="10"/>
        <v>88.48</v>
      </c>
    </row>
    <row r="122">
      <c r="A122" s="373"/>
      <c r="B122" s="373" t="s">
        <v>1024</v>
      </c>
      <c r="C122" s="375">
        <v>2.41</v>
      </c>
      <c r="D122" s="440">
        <v>17.0</v>
      </c>
      <c r="E122" s="440">
        <v>65.0</v>
      </c>
      <c r="F122" s="30">
        <f t="shared" si="51"/>
        <v>40.97</v>
      </c>
      <c r="G122" s="438">
        <f t="shared" si="52"/>
        <v>156.65</v>
      </c>
      <c r="H122" s="439">
        <v>7.0</v>
      </c>
      <c r="I122" s="439">
        <v>63.0</v>
      </c>
      <c r="J122" s="30">
        <f t="shared" si="53"/>
        <v>16.87</v>
      </c>
      <c r="K122" s="438">
        <f t="shared" si="54"/>
        <v>151.83</v>
      </c>
      <c r="L122" s="230">
        <v>2.0</v>
      </c>
      <c r="M122" s="231">
        <v>62.0</v>
      </c>
      <c r="N122" s="30">
        <f t="shared" si="45"/>
        <v>4.82</v>
      </c>
      <c r="O122" s="30">
        <f t="shared" si="46"/>
        <v>149.42</v>
      </c>
      <c r="P122" s="231">
        <v>0.0</v>
      </c>
      <c r="Q122" s="30">
        <f t="shared" si="37"/>
        <v>0</v>
      </c>
      <c r="R122" s="231">
        <v>62.0</v>
      </c>
      <c r="S122" s="30">
        <f t="shared" si="38"/>
        <v>149.42</v>
      </c>
      <c r="T122" s="231">
        <v>0.0</v>
      </c>
      <c r="U122" s="30">
        <f t="shared" si="9"/>
        <v>0</v>
      </c>
      <c r="V122" s="231">
        <v>58.0</v>
      </c>
      <c r="W122" s="30">
        <f t="shared" si="10"/>
        <v>139.78</v>
      </c>
    </row>
    <row r="123">
      <c r="A123" s="381" t="s">
        <v>1025</v>
      </c>
      <c r="B123" s="381" t="s">
        <v>1026</v>
      </c>
      <c r="C123" s="384">
        <v>5.5</v>
      </c>
      <c r="D123" s="440">
        <v>1.0</v>
      </c>
      <c r="E123" s="440">
        <v>1.0</v>
      </c>
      <c r="F123" s="30">
        <f t="shared" si="51"/>
        <v>5.5</v>
      </c>
      <c r="G123" s="438">
        <f t="shared" si="52"/>
        <v>5.5</v>
      </c>
      <c r="H123" s="439">
        <v>1.0</v>
      </c>
      <c r="I123" s="439">
        <v>1.0</v>
      </c>
      <c r="J123" s="30">
        <f t="shared" si="53"/>
        <v>5.5</v>
      </c>
      <c r="K123" s="438">
        <f t="shared" si="54"/>
        <v>5.5</v>
      </c>
      <c r="L123" s="230">
        <v>1.0</v>
      </c>
      <c r="M123" s="231">
        <v>1.0</v>
      </c>
      <c r="N123" s="30">
        <f t="shared" si="45"/>
        <v>5.5</v>
      </c>
      <c r="O123" s="30">
        <f t="shared" si="46"/>
        <v>5.5</v>
      </c>
      <c r="P123" s="231">
        <v>1.0</v>
      </c>
      <c r="Q123" s="30">
        <f t="shared" si="37"/>
        <v>5.5</v>
      </c>
      <c r="R123" s="231">
        <v>1.0</v>
      </c>
      <c r="S123" s="30">
        <f t="shared" si="38"/>
        <v>5.5</v>
      </c>
      <c r="T123" s="231">
        <v>1.0</v>
      </c>
      <c r="U123" s="30">
        <f t="shared" si="9"/>
        <v>5.5</v>
      </c>
      <c r="V123" s="231">
        <v>1.0</v>
      </c>
      <c r="W123" s="30">
        <f t="shared" si="10"/>
        <v>5.5</v>
      </c>
    </row>
    <row r="124">
      <c r="A124" s="373" t="s">
        <v>1027</v>
      </c>
      <c r="B124" s="373" t="s">
        <v>1028</v>
      </c>
      <c r="C124" s="375">
        <v>5.94</v>
      </c>
      <c r="D124" s="440">
        <v>0.0</v>
      </c>
      <c r="E124" s="440">
        <v>4.0</v>
      </c>
      <c r="F124" s="30">
        <f t="shared" si="51"/>
        <v>0</v>
      </c>
      <c r="G124" s="438">
        <f t="shared" si="52"/>
        <v>23.76</v>
      </c>
      <c r="H124" s="439">
        <v>0.0</v>
      </c>
      <c r="I124" s="439">
        <v>4.0</v>
      </c>
      <c r="J124" s="30">
        <f t="shared" si="53"/>
        <v>0</v>
      </c>
      <c r="K124" s="438">
        <f t="shared" si="54"/>
        <v>23.76</v>
      </c>
      <c r="L124" s="230">
        <v>0.0</v>
      </c>
      <c r="M124" s="231">
        <v>4.0</v>
      </c>
      <c r="N124" s="30">
        <f t="shared" si="45"/>
        <v>0</v>
      </c>
      <c r="O124" s="30">
        <f t="shared" si="46"/>
        <v>23.76</v>
      </c>
      <c r="P124" s="231">
        <v>0.0</v>
      </c>
      <c r="Q124" s="30">
        <f t="shared" si="37"/>
        <v>0</v>
      </c>
      <c r="R124" s="231">
        <v>4.0</v>
      </c>
      <c r="S124" s="30">
        <f t="shared" si="38"/>
        <v>23.76</v>
      </c>
      <c r="T124" s="231">
        <v>0.0</v>
      </c>
      <c r="U124" s="30">
        <f t="shared" si="9"/>
        <v>0</v>
      </c>
      <c r="V124" s="231">
        <v>4.0</v>
      </c>
      <c r="W124" s="30">
        <f t="shared" si="10"/>
        <v>23.76</v>
      </c>
    </row>
    <row r="125">
      <c r="A125" s="381" t="s">
        <v>1029</v>
      </c>
      <c r="B125" s="381" t="s">
        <v>1030</v>
      </c>
      <c r="C125" s="384">
        <v>8.12</v>
      </c>
      <c r="D125" s="440">
        <v>0.0</v>
      </c>
      <c r="E125" s="440">
        <v>0.0</v>
      </c>
      <c r="F125" s="30">
        <f t="shared" si="51"/>
        <v>0</v>
      </c>
      <c r="G125" s="438">
        <f t="shared" si="52"/>
        <v>0</v>
      </c>
      <c r="H125" s="439">
        <v>0.0</v>
      </c>
      <c r="I125" s="439">
        <v>-1.0</v>
      </c>
      <c r="J125" s="30">
        <f t="shared" si="53"/>
        <v>0</v>
      </c>
      <c r="K125" s="438">
        <f t="shared" si="54"/>
        <v>-8.12</v>
      </c>
      <c r="L125" s="230">
        <v>0.0</v>
      </c>
      <c r="M125" s="231">
        <v>0.0</v>
      </c>
      <c r="N125" s="30">
        <f t="shared" si="45"/>
        <v>0</v>
      </c>
      <c r="O125" s="30">
        <f t="shared" si="46"/>
        <v>0</v>
      </c>
      <c r="P125" s="231">
        <v>0.0</v>
      </c>
      <c r="Q125" s="30">
        <f t="shared" si="37"/>
        <v>0</v>
      </c>
      <c r="R125" s="231">
        <v>0.0</v>
      </c>
      <c r="S125" s="30">
        <f t="shared" si="38"/>
        <v>0</v>
      </c>
      <c r="T125" s="231">
        <v>0.0</v>
      </c>
      <c r="U125" s="30">
        <f t="shared" si="9"/>
        <v>0</v>
      </c>
      <c r="V125" s="231">
        <v>0.0</v>
      </c>
      <c r="W125" s="30">
        <f t="shared" si="10"/>
        <v>0</v>
      </c>
    </row>
    <row r="126">
      <c r="A126" s="373" t="s">
        <v>739</v>
      </c>
      <c r="B126" s="373" t="s">
        <v>740</v>
      </c>
      <c r="C126" s="407">
        <v>7.99</v>
      </c>
      <c r="D126" s="440">
        <v>0.0</v>
      </c>
      <c r="E126" s="440">
        <v>34.0</v>
      </c>
      <c r="F126" s="30">
        <f t="shared" si="51"/>
        <v>0</v>
      </c>
      <c r="G126" s="438">
        <f t="shared" si="52"/>
        <v>271.66</v>
      </c>
      <c r="H126" s="439">
        <v>0.0</v>
      </c>
      <c r="I126" s="439">
        <v>32.0</v>
      </c>
      <c r="J126" s="30">
        <f t="shared" si="53"/>
        <v>0</v>
      </c>
      <c r="K126" s="438">
        <f t="shared" si="54"/>
        <v>255.68</v>
      </c>
      <c r="L126" s="230">
        <v>0.0</v>
      </c>
      <c r="M126" s="231">
        <v>31.0</v>
      </c>
      <c r="N126" s="30">
        <f t="shared" si="45"/>
        <v>0</v>
      </c>
      <c r="O126" s="30">
        <f t="shared" si="46"/>
        <v>247.69</v>
      </c>
      <c r="P126" s="231">
        <v>0.0</v>
      </c>
      <c r="Q126" s="30">
        <f t="shared" si="37"/>
        <v>0</v>
      </c>
      <c r="R126" s="231">
        <v>30.0</v>
      </c>
      <c r="S126" s="30">
        <f t="shared" si="38"/>
        <v>239.7</v>
      </c>
      <c r="T126" s="231">
        <v>0.0</v>
      </c>
      <c r="U126" s="30">
        <f t="shared" si="9"/>
        <v>0</v>
      </c>
      <c r="V126" s="231">
        <v>27.0</v>
      </c>
      <c r="W126" s="30">
        <f t="shared" si="10"/>
        <v>215.73</v>
      </c>
    </row>
    <row r="127">
      <c r="A127" s="381" t="s">
        <v>1031</v>
      </c>
      <c r="B127" s="381" t="s">
        <v>1032</v>
      </c>
      <c r="C127" s="406">
        <v>1.23</v>
      </c>
      <c r="D127" s="440">
        <v>251.0</v>
      </c>
      <c r="E127" s="440">
        <v>352.0</v>
      </c>
      <c r="F127" s="30">
        <f t="shared" si="51"/>
        <v>308.73</v>
      </c>
      <c r="G127" s="438">
        <f t="shared" si="52"/>
        <v>432.96</v>
      </c>
      <c r="H127" s="439">
        <v>118.0</v>
      </c>
      <c r="I127" s="439">
        <v>286.0</v>
      </c>
      <c r="J127" s="30">
        <f t="shared" si="53"/>
        <v>145.14</v>
      </c>
      <c r="K127" s="438">
        <f t="shared" si="54"/>
        <v>351.78</v>
      </c>
      <c r="L127" s="230">
        <v>163.0</v>
      </c>
      <c r="M127" s="231">
        <v>340.0</v>
      </c>
      <c r="N127" s="30">
        <f t="shared" si="45"/>
        <v>200.49</v>
      </c>
      <c r="O127" s="30">
        <f t="shared" si="46"/>
        <v>418.2</v>
      </c>
      <c r="P127" s="231">
        <v>158.0</v>
      </c>
      <c r="Q127" s="30">
        <f t="shared" si="37"/>
        <v>194.34</v>
      </c>
      <c r="R127" s="231">
        <v>337.0</v>
      </c>
      <c r="S127" s="30">
        <f t="shared" si="38"/>
        <v>414.51</v>
      </c>
      <c r="T127" s="231">
        <v>120.0</v>
      </c>
      <c r="U127" s="30">
        <f t="shared" si="9"/>
        <v>147.6</v>
      </c>
      <c r="V127" s="231">
        <v>330.0</v>
      </c>
      <c r="W127" s="30">
        <f t="shared" si="10"/>
        <v>405.9</v>
      </c>
    </row>
    <row r="128">
      <c r="A128" s="373" t="s">
        <v>1031</v>
      </c>
      <c r="B128" s="373" t="s">
        <v>1033</v>
      </c>
      <c r="C128" s="375">
        <v>4.26</v>
      </c>
      <c r="D128" s="440">
        <v>135.0</v>
      </c>
      <c r="E128" s="440">
        <v>287.0</v>
      </c>
      <c r="F128" s="30">
        <f t="shared" si="51"/>
        <v>575.1</v>
      </c>
      <c r="G128" s="438">
        <f t="shared" si="52"/>
        <v>1222.62</v>
      </c>
      <c r="H128" s="439">
        <v>116.0</v>
      </c>
      <c r="I128" s="439">
        <v>350.0</v>
      </c>
      <c r="J128" s="30">
        <f t="shared" si="53"/>
        <v>494.16</v>
      </c>
      <c r="K128" s="438">
        <f t="shared" si="54"/>
        <v>1491</v>
      </c>
      <c r="L128" s="230">
        <v>115.0</v>
      </c>
      <c r="M128" s="231">
        <v>276.0</v>
      </c>
      <c r="N128" s="30">
        <f t="shared" si="45"/>
        <v>489.9</v>
      </c>
      <c r="O128" s="30">
        <f t="shared" si="46"/>
        <v>1175.76</v>
      </c>
      <c r="P128" s="231">
        <v>46.0</v>
      </c>
      <c r="Q128" s="30">
        <f t="shared" si="37"/>
        <v>195.96</v>
      </c>
      <c r="R128" s="231">
        <v>271.0</v>
      </c>
      <c r="S128" s="30">
        <f t="shared" si="38"/>
        <v>1154.46</v>
      </c>
      <c r="T128" s="231">
        <v>42.0</v>
      </c>
      <c r="U128" s="30">
        <f t="shared" si="9"/>
        <v>178.92</v>
      </c>
      <c r="V128" s="231">
        <v>266.0</v>
      </c>
      <c r="W128" s="30">
        <f t="shared" si="10"/>
        <v>1133.16</v>
      </c>
    </row>
    <row r="129">
      <c r="A129" s="381" t="s">
        <v>1034</v>
      </c>
      <c r="B129" s="381" t="s">
        <v>1035</v>
      </c>
      <c r="C129" s="384">
        <v>2.26</v>
      </c>
      <c r="D129" s="440">
        <v>104.0</v>
      </c>
      <c r="E129" s="440">
        <v>250.0</v>
      </c>
      <c r="F129" s="30">
        <f t="shared" si="51"/>
        <v>235.04</v>
      </c>
      <c r="G129" s="438">
        <f t="shared" si="52"/>
        <v>565</v>
      </c>
      <c r="H129" s="439">
        <v>77.0</v>
      </c>
      <c r="I129" s="439">
        <v>251.0</v>
      </c>
      <c r="J129" s="30">
        <f t="shared" si="53"/>
        <v>174.02</v>
      </c>
      <c r="K129" s="438">
        <f t="shared" si="54"/>
        <v>567.26</v>
      </c>
      <c r="L129" s="230">
        <v>61.0</v>
      </c>
      <c r="M129" s="231">
        <v>233.0</v>
      </c>
      <c r="N129" s="30">
        <f t="shared" si="45"/>
        <v>137.86</v>
      </c>
      <c r="O129" s="30">
        <f t="shared" si="46"/>
        <v>526.58</v>
      </c>
      <c r="P129" s="231">
        <v>52.0</v>
      </c>
      <c r="Q129" s="30">
        <f t="shared" si="37"/>
        <v>117.52</v>
      </c>
      <c r="R129" s="231">
        <v>220.0</v>
      </c>
      <c r="S129" s="30">
        <f t="shared" si="38"/>
        <v>497.2</v>
      </c>
      <c r="T129" s="231">
        <v>42.0</v>
      </c>
      <c r="U129" s="30">
        <f t="shared" si="9"/>
        <v>94.92</v>
      </c>
      <c r="V129" s="231">
        <v>216.0</v>
      </c>
      <c r="W129" s="30">
        <f t="shared" si="10"/>
        <v>488.16</v>
      </c>
    </row>
    <row r="130">
      <c r="A130" s="373" t="s">
        <v>1034</v>
      </c>
      <c r="B130" s="373" t="s">
        <v>1036</v>
      </c>
      <c r="C130" s="375">
        <v>3.61</v>
      </c>
      <c r="D130" s="440">
        <v>3.0</v>
      </c>
      <c r="E130" s="440">
        <v>156.0</v>
      </c>
      <c r="F130" s="30">
        <f t="shared" si="51"/>
        <v>10.83</v>
      </c>
      <c r="G130" s="438">
        <f t="shared" si="52"/>
        <v>563.16</v>
      </c>
      <c r="H130" s="439">
        <v>301.0</v>
      </c>
      <c r="I130" s="439">
        <v>150.0</v>
      </c>
      <c r="J130" s="30">
        <f t="shared" si="53"/>
        <v>1086.61</v>
      </c>
      <c r="K130" s="438">
        <f t="shared" si="54"/>
        <v>541.5</v>
      </c>
      <c r="L130" s="230">
        <v>275.0</v>
      </c>
      <c r="M130" s="231">
        <v>154.0</v>
      </c>
      <c r="N130" s="30">
        <f t="shared" si="45"/>
        <v>992.75</v>
      </c>
      <c r="O130" s="30">
        <f t="shared" si="46"/>
        <v>555.94</v>
      </c>
      <c r="P130" s="231">
        <v>235.0</v>
      </c>
      <c r="Q130" s="30">
        <f t="shared" si="37"/>
        <v>848.35</v>
      </c>
      <c r="R130" s="231">
        <v>151.0</v>
      </c>
      <c r="S130" s="30">
        <f t="shared" si="38"/>
        <v>545.11</v>
      </c>
      <c r="T130" s="231">
        <v>234.0</v>
      </c>
      <c r="U130" s="30">
        <f t="shared" si="9"/>
        <v>844.74</v>
      </c>
      <c r="V130" s="231">
        <v>150.0</v>
      </c>
      <c r="W130" s="30">
        <f t="shared" si="10"/>
        <v>541.5</v>
      </c>
    </row>
    <row r="131">
      <c r="A131" s="381" t="s">
        <v>1037</v>
      </c>
      <c r="B131" s="381" t="s">
        <v>1038</v>
      </c>
      <c r="C131" s="382">
        <v>2.9</v>
      </c>
      <c r="D131" s="440">
        <v>19.0</v>
      </c>
      <c r="E131" s="440">
        <v>81.0</v>
      </c>
      <c r="F131" s="30">
        <f t="shared" si="51"/>
        <v>55.1</v>
      </c>
      <c r="G131" s="438">
        <f t="shared" si="52"/>
        <v>234.9</v>
      </c>
      <c r="H131" s="439">
        <v>19.0</v>
      </c>
      <c r="I131" s="439">
        <v>79.0</v>
      </c>
      <c r="J131" s="30">
        <f t="shared" si="53"/>
        <v>55.1</v>
      </c>
      <c r="K131" s="438">
        <f t="shared" si="54"/>
        <v>229.1</v>
      </c>
      <c r="L131" s="230">
        <v>20.0</v>
      </c>
      <c r="M131" s="231">
        <v>78.0</v>
      </c>
      <c r="N131" s="30">
        <f t="shared" si="45"/>
        <v>58</v>
      </c>
      <c r="O131" s="30">
        <f t="shared" si="46"/>
        <v>226.2</v>
      </c>
      <c r="P131" s="231">
        <v>23.0</v>
      </c>
      <c r="Q131" s="30">
        <f t="shared" si="37"/>
        <v>66.7</v>
      </c>
      <c r="R131" s="231">
        <v>78.0</v>
      </c>
      <c r="S131" s="30">
        <f t="shared" si="38"/>
        <v>226.2</v>
      </c>
      <c r="T131" s="231">
        <v>26.0</v>
      </c>
      <c r="U131" s="30">
        <f t="shared" si="9"/>
        <v>75.4</v>
      </c>
      <c r="V131" s="231">
        <v>78.0</v>
      </c>
      <c r="W131" s="30">
        <f t="shared" si="10"/>
        <v>226.2</v>
      </c>
    </row>
    <row r="132">
      <c r="A132" s="373" t="s">
        <v>1037</v>
      </c>
      <c r="B132" s="373" t="s">
        <v>1039</v>
      </c>
      <c r="C132" s="374">
        <v>2.74</v>
      </c>
      <c r="D132" s="440">
        <v>19.0</v>
      </c>
      <c r="E132" s="440">
        <v>0.0</v>
      </c>
      <c r="F132" s="30">
        <f t="shared" si="51"/>
        <v>52.06</v>
      </c>
      <c r="G132" s="438">
        <f t="shared" si="52"/>
        <v>0</v>
      </c>
      <c r="H132" s="439">
        <v>12.0</v>
      </c>
      <c r="I132" s="439">
        <v>85.0</v>
      </c>
      <c r="J132" s="30">
        <f t="shared" si="53"/>
        <v>32.88</v>
      </c>
      <c r="K132" s="438">
        <f t="shared" si="54"/>
        <v>232.9</v>
      </c>
      <c r="L132" s="230">
        <v>19.0</v>
      </c>
      <c r="M132" s="231">
        <v>0.0</v>
      </c>
      <c r="N132" s="30">
        <f t="shared" si="45"/>
        <v>52.06</v>
      </c>
      <c r="O132" s="30">
        <f t="shared" si="46"/>
        <v>0</v>
      </c>
      <c r="P132" s="231">
        <v>0.0</v>
      </c>
      <c r="Q132" s="30">
        <f t="shared" si="37"/>
        <v>0</v>
      </c>
      <c r="R132" s="231">
        <v>74.0</v>
      </c>
      <c r="S132" s="30">
        <f t="shared" si="38"/>
        <v>202.76</v>
      </c>
      <c r="T132" s="231">
        <v>18.0</v>
      </c>
      <c r="U132" s="30">
        <f t="shared" si="9"/>
        <v>49.32</v>
      </c>
      <c r="V132" s="231">
        <v>0.0</v>
      </c>
      <c r="W132" s="30">
        <f t="shared" si="10"/>
        <v>0</v>
      </c>
    </row>
    <row r="133">
      <c r="A133" s="394" t="s">
        <v>1037</v>
      </c>
      <c r="B133" s="394" t="s">
        <v>1040</v>
      </c>
      <c r="C133" s="406">
        <v>2.9</v>
      </c>
      <c r="D133" s="440">
        <v>132.0</v>
      </c>
      <c r="E133" s="440">
        <v>124.0</v>
      </c>
      <c r="F133" s="30">
        <f t="shared" si="51"/>
        <v>382.8</v>
      </c>
      <c r="G133" s="438">
        <f t="shared" si="52"/>
        <v>359.6</v>
      </c>
      <c r="H133" s="439">
        <v>114.0</v>
      </c>
      <c r="I133" s="439">
        <v>118.0</v>
      </c>
      <c r="J133" s="30">
        <f t="shared" si="53"/>
        <v>330.6</v>
      </c>
      <c r="K133" s="438">
        <f t="shared" si="54"/>
        <v>342.2</v>
      </c>
      <c r="L133" s="230">
        <v>231.0</v>
      </c>
      <c r="M133" s="231">
        <v>138.0</v>
      </c>
      <c r="N133" s="30">
        <f t="shared" si="45"/>
        <v>669.9</v>
      </c>
      <c r="O133" s="30">
        <f t="shared" si="46"/>
        <v>400.2</v>
      </c>
      <c r="P133" s="231">
        <v>226.0</v>
      </c>
      <c r="Q133" s="30">
        <f t="shared" si="37"/>
        <v>655.4</v>
      </c>
      <c r="R133" s="231">
        <v>137.0</v>
      </c>
      <c r="S133" s="30">
        <f t="shared" si="38"/>
        <v>397.3</v>
      </c>
      <c r="T133" s="231">
        <v>222.0</v>
      </c>
      <c r="U133" s="30">
        <f t="shared" si="9"/>
        <v>643.8</v>
      </c>
      <c r="V133" s="231">
        <v>136.0</v>
      </c>
      <c r="W133" s="30">
        <f t="shared" si="10"/>
        <v>394.4</v>
      </c>
    </row>
    <row r="134">
      <c r="A134" s="400" t="s">
        <v>1037</v>
      </c>
      <c r="B134" s="400" t="s">
        <v>1041</v>
      </c>
      <c r="C134" s="375">
        <v>2.74</v>
      </c>
      <c r="D134" s="440">
        <v>254.0</v>
      </c>
      <c r="E134" s="440">
        <v>137.0</v>
      </c>
      <c r="F134" s="30">
        <f t="shared" si="51"/>
        <v>695.96</v>
      </c>
      <c r="G134" s="438">
        <f t="shared" si="52"/>
        <v>375.38</v>
      </c>
      <c r="H134" s="439">
        <v>240.0</v>
      </c>
      <c r="I134" s="439">
        <v>138.0</v>
      </c>
      <c r="J134" s="30">
        <f t="shared" si="53"/>
        <v>657.6</v>
      </c>
      <c r="K134" s="438">
        <f t="shared" si="54"/>
        <v>378.12</v>
      </c>
      <c r="L134" s="230">
        <v>6.0</v>
      </c>
      <c r="M134" s="231">
        <v>0.0</v>
      </c>
      <c r="N134" s="30">
        <f t="shared" si="45"/>
        <v>16.44</v>
      </c>
      <c r="O134" s="30">
        <f t="shared" si="46"/>
        <v>0</v>
      </c>
      <c r="P134" s="231">
        <v>31.0</v>
      </c>
      <c r="Q134" s="30">
        <f t="shared" si="37"/>
        <v>84.94</v>
      </c>
      <c r="R134" s="231">
        <v>120.0</v>
      </c>
      <c r="S134" s="30">
        <f t="shared" si="38"/>
        <v>328.8</v>
      </c>
      <c r="T134" s="231">
        <v>6.0</v>
      </c>
      <c r="U134" s="30">
        <f t="shared" si="9"/>
        <v>16.44</v>
      </c>
      <c r="V134" s="231">
        <v>0.0</v>
      </c>
      <c r="W134" s="30">
        <f t="shared" si="10"/>
        <v>0</v>
      </c>
    </row>
    <row r="135">
      <c r="A135" s="381" t="s">
        <v>1037</v>
      </c>
      <c r="B135" s="381" t="s">
        <v>1042</v>
      </c>
      <c r="C135" s="384">
        <v>3.04</v>
      </c>
      <c r="D135" s="440">
        <v>1.0</v>
      </c>
      <c r="E135" s="440">
        <v>22.0</v>
      </c>
      <c r="F135" s="30">
        <f t="shared" si="51"/>
        <v>3.04</v>
      </c>
      <c r="G135" s="438">
        <f t="shared" si="52"/>
        <v>66.88</v>
      </c>
      <c r="H135" s="439">
        <v>0.0</v>
      </c>
      <c r="I135" s="439">
        <v>22.0</v>
      </c>
      <c r="J135" s="30">
        <f t="shared" si="53"/>
        <v>0</v>
      </c>
      <c r="K135" s="438">
        <f t="shared" si="54"/>
        <v>66.88</v>
      </c>
      <c r="L135" s="230">
        <v>0.0</v>
      </c>
      <c r="M135" s="231">
        <v>22.0</v>
      </c>
      <c r="N135" s="30">
        <f t="shared" si="45"/>
        <v>0</v>
      </c>
      <c r="O135" s="30">
        <f t="shared" si="46"/>
        <v>66.88</v>
      </c>
      <c r="P135" s="231">
        <v>0.0</v>
      </c>
      <c r="Q135" s="30">
        <f t="shared" si="37"/>
        <v>0</v>
      </c>
      <c r="R135" s="231">
        <v>22.0</v>
      </c>
      <c r="S135" s="30">
        <f t="shared" si="38"/>
        <v>66.88</v>
      </c>
      <c r="T135" s="231">
        <v>0.0</v>
      </c>
      <c r="U135" s="30">
        <f t="shared" si="9"/>
        <v>0</v>
      </c>
      <c r="V135" s="231">
        <v>22.0</v>
      </c>
      <c r="W135" s="30">
        <f t="shared" si="10"/>
        <v>66.88</v>
      </c>
    </row>
    <row r="136">
      <c r="A136" s="373" t="s">
        <v>1037</v>
      </c>
      <c r="B136" s="373" t="s">
        <v>1043</v>
      </c>
      <c r="C136" s="375">
        <v>3.49</v>
      </c>
      <c r="D136" s="440">
        <v>58.0</v>
      </c>
      <c r="E136" s="440">
        <v>57.0</v>
      </c>
      <c r="F136" s="30">
        <f t="shared" si="51"/>
        <v>202.42</v>
      </c>
      <c r="G136" s="438">
        <f t="shared" si="52"/>
        <v>198.93</v>
      </c>
      <c r="H136" s="439">
        <v>58.0</v>
      </c>
      <c r="I136" s="439">
        <v>57.0</v>
      </c>
      <c r="J136" s="30">
        <f t="shared" si="53"/>
        <v>202.42</v>
      </c>
      <c r="K136" s="438">
        <f t="shared" si="54"/>
        <v>198.93</v>
      </c>
      <c r="L136" s="230">
        <v>57.0</v>
      </c>
      <c r="M136" s="231">
        <v>55.0</v>
      </c>
      <c r="N136" s="30">
        <f t="shared" si="45"/>
        <v>198.93</v>
      </c>
      <c r="O136" s="30">
        <f t="shared" si="46"/>
        <v>191.95</v>
      </c>
      <c r="P136" s="231">
        <v>55.0</v>
      </c>
      <c r="Q136" s="30">
        <f t="shared" si="37"/>
        <v>191.95</v>
      </c>
      <c r="R136" s="231">
        <v>53.0</v>
      </c>
      <c r="S136" s="30">
        <f t="shared" si="38"/>
        <v>184.97</v>
      </c>
      <c r="T136" s="231">
        <v>55.0</v>
      </c>
      <c r="U136" s="30">
        <f t="shared" si="9"/>
        <v>191.95</v>
      </c>
      <c r="V136" s="231">
        <v>53.0</v>
      </c>
      <c r="W136" s="30">
        <f t="shared" si="10"/>
        <v>184.97</v>
      </c>
    </row>
    <row r="137">
      <c r="A137" s="381" t="s">
        <v>1037</v>
      </c>
      <c r="B137" s="381" t="s">
        <v>1044</v>
      </c>
      <c r="C137" s="384">
        <v>2.43</v>
      </c>
      <c r="D137" s="440">
        <v>135.0</v>
      </c>
      <c r="E137" s="440">
        <v>0.0</v>
      </c>
      <c r="F137" s="30">
        <f t="shared" si="51"/>
        <v>328.05</v>
      </c>
      <c r="G137" s="438">
        <f t="shared" si="52"/>
        <v>0</v>
      </c>
      <c r="H137" s="439">
        <v>133.0</v>
      </c>
      <c r="I137" s="439">
        <v>0.0</v>
      </c>
      <c r="J137" s="30">
        <f t="shared" si="53"/>
        <v>323.19</v>
      </c>
      <c r="K137" s="438">
        <f t="shared" si="54"/>
        <v>0</v>
      </c>
      <c r="L137" s="230">
        <v>81.0</v>
      </c>
      <c r="M137" s="231">
        <v>0.0</v>
      </c>
      <c r="N137" s="30">
        <f t="shared" si="45"/>
        <v>196.83</v>
      </c>
      <c r="O137" s="30">
        <f t="shared" si="46"/>
        <v>0</v>
      </c>
      <c r="P137" s="231">
        <v>80.0</v>
      </c>
      <c r="Q137" s="30">
        <f t="shared" si="37"/>
        <v>194.4</v>
      </c>
      <c r="R137" s="231">
        <v>0.0</v>
      </c>
      <c r="S137" s="30">
        <f t="shared" si="38"/>
        <v>0</v>
      </c>
      <c r="T137" s="231">
        <v>80.0</v>
      </c>
      <c r="U137" s="30">
        <f t="shared" si="9"/>
        <v>194.4</v>
      </c>
      <c r="V137" s="231">
        <v>0.0</v>
      </c>
      <c r="W137" s="30">
        <f t="shared" si="10"/>
        <v>0</v>
      </c>
    </row>
    <row r="138">
      <c r="A138" s="373" t="s">
        <v>1037</v>
      </c>
      <c r="B138" s="373" t="s">
        <v>1045</v>
      </c>
      <c r="C138" s="375">
        <v>4.56</v>
      </c>
      <c r="D138" s="440">
        <v>34.0</v>
      </c>
      <c r="E138" s="440">
        <v>0.0</v>
      </c>
      <c r="F138" s="30">
        <f t="shared" si="51"/>
        <v>155.04</v>
      </c>
      <c r="G138" s="438">
        <f t="shared" si="52"/>
        <v>0</v>
      </c>
      <c r="H138" s="439">
        <v>26.0</v>
      </c>
      <c r="I138" s="439">
        <v>4.0</v>
      </c>
      <c r="J138" s="30">
        <f t="shared" si="53"/>
        <v>118.56</v>
      </c>
      <c r="K138" s="438">
        <f t="shared" si="54"/>
        <v>18.24</v>
      </c>
      <c r="L138" s="230">
        <v>25.0</v>
      </c>
      <c r="M138" s="231">
        <v>4.0</v>
      </c>
      <c r="N138" s="30">
        <f t="shared" si="45"/>
        <v>114</v>
      </c>
      <c r="O138" s="30">
        <f t="shared" si="46"/>
        <v>18.24</v>
      </c>
      <c r="P138" s="231">
        <v>25.0</v>
      </c>
      <c r="Q138" s="30">
        <f t="shared" si="37"/>
        <v>114</v>
      </c>
      <c r="R138" s="231">
        <v>4.0</v>
      </c>
      <c r="S138" s="30">
        <f t="shared" si="38"/>
        <v>18.24</v>
      </c>
      <c r="T138" s="231">
        <v>0.0</v>
      </c>
      <c r="U138" s="30">
        <f t="shared" si="9"/>
        <v>0</v>
      </c>
      <c r="V138" s="231">
        <v>4.0</v>
      </c>
      <c r="W138" s="30">
        <f t="shared" si="10"/>
        <v>18.24</v>
      </c>
    </row>
    <row r="139">
      <c r="A139" s="394" t="s">
        <v>1046</v>
      </c>
      <c r="B139" s="394" t="s">
        <v>1047</v>
      </c>
      <c r="C139" s="384">
        <v>4.78</v>
      </c>
      <c r="D139" s="440">
        <v>111.0</v>
      </c>
      <c r="E139" s="440">
        <v>79.0</v>
      </c>
      <c r="F139" s="30">
        <f t="shared" si="51"/>
        <v>530.58</v>
      </c>
      <c r="G139" s="438">
        <f t="shared" si="52"/>
        <v>377.62</v>
      </c>
      <c r="H139" s="439">
        <v>97.0</v>
      </c>
      <c r="I139" s="439">
        <v>84.0</v>
      </c>
      <c r="J139" s="30">
        <f t="shared" si="53"/>
        <v>463.66</v>
      </c>
      <c r="K139" s="438">
        <f t="shared" si="54"/>
        <v>401.52</v>
      </c>
      <c r="L139" s="230">
        <v>88.0</v>
      </c>
      <c r="M139" s="231">
        <v>82.0</v>
      </c>
      <c r="N139" s="30">
        <f t="shared" si="45"/>
        <v>420.64</v>
      </c>
      <c r="O139" s="30">
        <f t="shared" si="46"/>
        <v>391.96</v>
      </c>
      <c r="P139" s="231">
        <v>80.0</v>
      </c>
      <c r="Q139" s="30">
        <f t="shared" si="37"/>
        <v>382.4</v>
      </c>
      <c r="R139" s="231">
        <v>87.0</v>
      </c>
      <c r="S139" s="30">
        <f t="shared" si="38"/>
        <v>415.86</v>
      </c>
      <c r="T139" s="231">
        <v>79.0</v>
      </c>
      <c r="U139" s="30">
        <f t="shared" si="9"/>
        <v>377.62</v>
      </c>
      <c r="V139" s="231">
        <v>81.0</v>
      </c>
      <c r="W139" s="30">
        <f t="shared" si="10"/>
        <v>387.18</v>
      </c>
    </row>
    <row r="140">
      <c r="A140" s="400" t="s">
        <v>1046</v>
      </c>
      <c r="B140" s="400" t="s">
        <v>1048</v>
      </c>
      <c r="C140" s="375">
        <v>2.5</v>
      </c>
      <c r="D140" s="440">
        <v>404.0</v>
      </c>
      <c r="E140" s="440">
        <v>104.0</v>
      </c>
      <c r="F140" s="30">
        <f t="shared" si="51"/>
        <v>1010</v>
      </c>
      <c r="G140" s="438">
        <f t="shared" si="52"/>
        <v>260</v>
      </c>
      <c r="H140" s="439">
        <v>393.0</v>
      </c>
      <c r="I140" s="439">
        <v>102.0</v>
      </c>
      <c r="J140" s="30">
        <f t="shared" si="53"/>
        <v>982.5</v>
      </c>
      <c r="K140" s="438">
        <f t="shared" si="54"/>
        <v>255</v>
      </c>
      <c r="L140" s="230">
        <v>389.0</v>
      </c>
      <c r="M140" s="231">
        <v>102.0</v>
      </c>
      <c r="N140" s="30">
        <f t="shared" si="45"/>
        <v>972.5</v>
      </c>
      <c r="O140" s="30">
        <f t="shared" si="46"/>
        <v>255</v>
      </c>
      <c r="P140" s="231">
        <v>384.0</v>
      </c>
      <c r="Q140" s="30">
        <f t="shared" si="37"/>
        <v>960</v>
      </c>
      <c r="R140" s="231">
        <v>102.0</v>
      </c>
      <c r="S140" s="30">
        <f t="shared" si="38"/>
        <v>255</v>
      </c>
      <c r="T140" s="231">
        <v>382.0</v>
      </c>
      <c r="U140" s="30">
        <f t="shared" si="9"/>
        <v>955</v>
      </c>
      <c r="V140" s="231">
        <v>99.0</v>
      </c>
      <c r="W140" s="30">
        <f t="shared" si="10"/>
        <v>247.5</v>
      </c>
    </row>
    <row r="141">
      <c r="A141" s="381" t="s">
        <v>1049</v>
      </c>
      <c r="B141" s="381" t="s">
        <v>1050</v>
      </c>
      <c r="C141" s="384">
        <v>3.45</v>
      </c>
      <c r="D141" s="440">
        <v>59.0</v>
      </c>
      <c r="E141" s="440">
        <v>50.0</v>
      </c>
      <c r="F141" s="30">
        <f t="shared" si="51"/>
        <v>203.55</v>
      </c>
      <c r="G141" s="438">
        <f t="shared" si="52"/>
        <v>172.5</v>
      </c>
      <c r="H141" s="439">
        <v>59.0</v>
      </c>
      <c r="I141" s="439">
        <v>50.0</v>
      </c>
      <c r="J141" s="30">
        <f t="shared" si="53"/>
        <v>203.55</v>
      </c>
      <c r="K141" s="438">
        <f t="shared" si="54"/>
        <v>172.5</v>
      </c>
      <c r="L141" s="230">
        <v>59.0</v>
      </c>
      <c r="M141" s="231">
        <v>50.0</v>
      </c>
      <c r="N141" s="30">
        <f t="shared" si="45"/>
        <v>203.55</v>
      </c>
      <c r="O141" s="30">
        <f t="shared" si="46"/>
        <v>172.5</v>
      </c>
      <c r="P141" s="231">
        <v>59.0</v>
      </c>
      <c r="Q141" s="30">
        <f t="shared" si="37"/>
        <v>203.55</v>
      </c>
      <c r="R141" s="231">
        <v>50.0</v>
      </c>
      <c r="S141" s="30">
        <f t="shared" si="38"/>
        <v>172.5</v>
      </c>
      <c r="T141" s="231">
        <v>59.0</v>
      </c>
      <c r="U141" s="30">
        <f t="shared" si="9"/>
        <v>203.55</v>
      </c>
      <c r="V141" s="231">
        <v>50.0</v>
      </c>
      <c r="W141" s="30">
        <f t="shared" si="10"/>
        <v>172.5</v>
      </c>
    </row>
    <row r="142">
      <c r="A142" s="373" t="s">
        <v>1051</v>
      </c>
      <c r="B142" s="373" t="s">
        <v>1253</v>
      </c>
      <c r="C142" s="375">
        <v>2.0</v>
      </c>
      <c r="D142" s="440">
        <v>0.0</v>
      </c>
      <c r="E142" s="440">
        <v>0.0</v>
      </c>
      <c r="F142" s="440">
        <v>0.0</v>
      </c>
      <c r="G142" s="445">
        <v>0.0</v>
      </c>
      <c r="H142" s="439">
        <v>80.0</v>
      </c>
      <c r="I142" s="439">
        <v>100.0</v>
      </c>
      <c r="J142" s="30">
        <f t="shared" si="53"/>
        <v>160</v>
      </c>
      <c r="K142" s="438">
        <f t="shared" si="54"/>
        <v>200</v>
      </c>
      <c r="L142" s="230">
        <v>62.0</v>
      </c>
      <c r="M142" s="231">
        <v>92.0</v>
      </c>
      <c r="N142" s="30">
        <f t="shared" si="45"/>
        <v>124</v>
      </c>
      <c r="O142" s="30">
        <f t="shared" si="46"/>
        <v>184</v>
      </c>
      <c r="P142" s="231">
        <v>58.0</v>
      </c>
      <c r="Q142" s="30">
        <f t="shared" si="37"/>
        <v>116</v>
      </c>
      <c r="R142" s="231">
        <v>91.0</v>
      </c>
      <c r="S142" s="30">
        <f t="shared" si="38"/>
        <v>182</v>
      </c>
      <c r="T142" s="231">
        <v>54.0</v>
      </c>
      <c r="U142" s="30">
        <f t="shared" si="9"/>
        <v>108</v>
      </c>
      <c r="V142" s="231">
        <v>91.0</v>
      </c>
      <c r="W142" s="30">
        <f t="shared" si="10"/>
        <v>182</v>
      </c>
    </row>
    <row r="143">
      <c r="A143" s="381" t="s">
        <v>1051</v>
      </c>
      <c r="B143" s="381" t="s">
        <v>1052</v>
      </c>
      <c r="C143" s="384">
        <v>5.92</v>
      </c>
      <c r="D143" s="440">
        <v>0.0</v>
      </c>
      <c r="E143" s="440">
        <v>33.0</v>
      </c>
      <c r="F143" s="30">
        <f t="shared" ref="F143:F148" si="55">D143*C143</f>
        <v>0</v>
      </c>
      <c r="G143" s="438">
        <f t="shared" ref="G143:G148" si="56">E143*C143</f>
        <v>195.36</v>
      </c>
      <c r="H143" s="439">
        <v>0.0</v>
      </c>
      <c r="I143" s="439">
        <v>33.0</v>
      </c>
      <c r="J143" s="30">
        <f t="shared" si="53"/>
        <v>0</v>
      </c>
      <c r="K143" s="438">
        <f t="shared" si="54"/>
        <v>195.36</v>
      </c>
      <c r="L143" s="265">
        <v>0.0</v>
      </c>
      <c r="M143" s="23">
        <v>33.0</v>
      </c>
      <c r="N143" s="30">
        <f t="shared" si="45"/>
        <v>0</v>
      </c>
      <c r="O143" s="30">
        <f t="shared" si="46"/>
        <v>195.36</v>
      </c>
      <c r="P143" s="23">
        <v>32.0</v>
      </c>
      <c r="Q143" s="30">
        <f t="shared" si="37"/>
        <v>189.44</v>
      </c>
      <c r="R143" s="23">
        <v>0.0</v>
      </c>
      <c r="S143" s="30">
        <f t="shared" si="38"/>
        <v>0</v>
      </c>
      <c r="T143" s="231">
        <v>0.0</v>
      </c>
      <c r="U143" s="30">
        <f t="shared" si="9"/>
        <v>0</v>
      </c>
      <c r="V143" s="231">
        <v>31.0</v>
      </c>
      <c r="W143" s="30">
        <f t="shared" si="10"/>
        <v>183.52</v>
      </c>
    </row>
    <row r="144">
      <c r="A144" s="373" t="s">
        <v>755</v>
      </c>
      <c r="B144" s="373" t="s">
        <v>1053</v>
      </c>
      <c r="C144" s="375">
        <v>3.86</v>
      </c>
      <c r="D144" s="440">
        <v>88.0</v>
      </c>
      <c r="E144" s="440">
        <v>5.0</v>
      </c>
      <c r="F144" s="30">
        <f t="shared" si="55"/>
        <v>339.68</v>
      </c>
      <c r="G144" s="438">
        <f t="shared" si="56"/>
        <v>19.3</v>
      </c>
      <c r="H144" s="439">
        <v>88.0</v>
      </c>
      <c r="I144" s="439">
        <v>5.0</v>
      </c>
      <c r="J144" s="30">
        <f t="shared" si="53"/>
        <v>339.68</v>
      </c>
      <c r="K144" s="438">
        <f t="shared" si="54"/>
        <v>19.3</v>
      </c>
      <c r="L144" s="230">
        <v>87.0</v>
      </c>
      <c r="M144" s="231">
        <v>5.0</v>
      </c>
      <c r="N144" s="30">
        <f t="shared" si="45"/>
        <v>335.82</v>
      </c>
      <c r="O144" s="30">
        <f t="shared" si="46"/>
        <v>19.3</v>
      </c>
      <c r="P144" s="231">
        <v>86.0</v>
      </c>
      <c r="Q144" s="30">
        <f t="shared" si="37"/>
        <v>331.96</v>
      </c>
      <c r="R144" s="231">
        <v>5.0</v>
      </c>
      <c r="S144" s="30">
        <f t="shared" si="38"/>
        <v>19.3</v>
      </c>
      <c r="T144" s="231">
        <v>85.0</v>
      </c>
      <c r="U144" s="30">
        <f t="shared" si="9"/>
        <v>328.1</v>
      </c>
      <c r="V144" s="231">
        <v>4.0</v>
      </c>
      <c r="W144" s="30">
        <f t="shared" si="10"/>
        <v>15.44</v>
      </c>
    </row>
    <row r="145">
      <c r="B145" s="381" t="s">
        <v>1054</v>
      </c>
      <c r="C145" s="384">
        <v>3.39</v>
      </c>
      <c r="D145" s="440">
        <v>44.0</v>
      </c>
      <c r="E145" s="440">
        <v>7.0</v>
      </c>
      <c r="F145" s="30">
        <f t="shared" si="55"/>
        <v>149.16</v>
      </c>
      <c r="G145" s="438">
        <f t="shared" si="56"/>
        <v>23.73</v>
      </c>
      <c r="H145" s="439">
        <v>44.0</v>
      </c>
      <c r="I145" s="439">
        <v>7.0</v>
      </c>
      <c r="J145" s="30">
        <f t="shared" si="53"/>
        <v>149.16</v>
      </c>
      <c r="K145" s="438">
        <f t="shared" si="54"/>
        <v>23.73</v>
      </c>
      <c r="L145" s="230">
        <v>43.0</v>
      </c>
      <c r="M145" s="231">
        <v>7.0</v>
      </c>
      <c r="N145" s="30">
        <f t="shared" si="45"/>
        <v>145.77</v>
      </c>
      <c r="O145" s="30">
        <f t="shared" si="46"/>
        <v>23.73</v>
      </c>
      <c r="P145" s="231">
        <v>43.0</v>
      </c>
      <c r="Q145" s="30">
        <f t="shared" si="37"/>
        <v>145.77</v>
      </c>
      <c r="R145" s="231">
        <v>7.0</v>
      </c>
      <c r="S145" s="30">
        <f t="shared" si="38"/>
        <v>23.73</v>
      </c>
      <c r="T145" s="231">
        <v>43.0</v>
      </c>
      <c r="U145" s="30">
        <f t="shared" si="9"/>
        <v>145.77</v>
      </c>
      <c r="V145" s="231">
        <v>7.0</v>
      </c>
      <c r="W145" s="30">
        <f t="shared" si="10"/>
        <v>23.73</v>
      </c>
    </row>
    <row r="146">
      <c r="A146" s="373" t="s">
        <v>1055</v>
      </c>
      <c r="B146" s="373" t="s">
        <v>1056</v>
      </c>
      <c r="C146" s="375">
        <v>1.76</v>
      </c>
      <c r="D146" s="440">
        <v>0.0</v>
      </c>
      <c r="E146" s="440">
        <v>50.0</v>
      </c>
      <c r="F146" s="30">
        <f t="shared" si="55"/>
        <v>0</v>
      </c>
      <c r="G146" s="438">
        <f t="shared" si="56"/>
        <v>88</v>
      </c>
      <c r="H146" s="439">
        <v>0.0</v>
      </c>
      <c r="I146" s="439">
        <v>50.0</v>
      </c>
      <c r="J146" s="30">
        <f t="shared" si="53"/>
        <v>0</v>
      </c>
      <c r="K146" s="438">
        <f t="shared" si="54"/>
        <v>88</v>
      </c>
      <c r="L146" s="230">
        <v>0.0</v>
      </c>
      <c r="M146" s="231">
        <v>50.0</v>
      </c>
      <c r="N146" s="30">
        <f t="shared" si="45"/>
        <v>0</v>
      </c>
      <c r="O146" s="30">
        <f t="shared" si="46"/>
        <v>88</v>
      </c>
      <c r="P146" s="231">
        <v>0.0</v>
      </c>
      <c r="Q146" s="30">
        <f t="shared" si="37"/>
        <v>0</v>
      </c>
      <c r="R146" s="231">
        <v>50.0</v>
      </c>
      <c r="S146" s="30">
        <f t="shared" si="38"/>
        <v>88</v>
      </c>
      <c r="T146" s="231">
        <v>0.0</v>
      </c>
      <c r="U146" s="30">
        <f t="shared" si="9"/>
        <v>0</v>
      </c>
      <c r="V146" s="231">
        <v>50.0</v>
      </c>
      <c r="W146" s="30">
        <f t="shared" si="10"/>
        <v>88</v>
      </c>
    </row>
    <row r="147">
      <c r="A147" s="381" t="s">
        <v>1057</v>
      </c>
      <c r="B147" s="381" t="s">
        <v>1058</v>
      </c>
      <c r="C147" s="382">
        <v>4.47</v>
      </c>
      <c r="D147" s="440">
        <v>165.0</v>
      </c>
      <c r="E147" s="440">
        <v>56.0</v>
      </c>
      <c r="F147" s="30">
        <f t="shared" si="55"/>
        <v>737.55</v>
      </c>
      <c r="G147" s="438">
        <f t="shared" si="56"/>
        <v>250.32</v>
      </c>
      <c r="H147" s="439">
        <v>165.0</v>
      </c>
      <c r="I147" s="439">
        <v>55.0</v>
      </c>
      <c r="J147" s="30">
        <f t="shared" si="53"/>
        <v>737.55</v>
      </c>
      <c r="K147" s="438">
        <f t="shared" si="54"/>
        <v>245.85</v>
      </c>
      <c r="L147" s="230">
        <v>165.0</v>
      </c>
      <c r="M147" s="231">
        <v>53.0</v>
      </c>
      <c r="N147" s="30">
        <f t="shared" si="45"/>
        <v>737.55</v>
      </c>
      <c r="O147" s="30">
        <f t="shared" si="46"/>
        <v>236.91</v>
      </c>
      <c r="P147" s="231">
        <v>164.0</v>
      </c>
      <c r="Q147" s="30">
        <f t="shared" si="37"/>
        <v>733.08</v>
      </c>
      <c r="R147" s="231">
        <v>53.0</v>
      </c>
      <c r="S147" s="30">
        <f t="shared" si="38"/>
        <v>236.91</v>
      </c>
      <c r="T147" s="231">
        <v>163.0</v>
      </c>
      <c r="U147" s="30">
        <f t="shared" si="9"/>
        <v>728.61</v>
      </c>
      <c r="V147" s="231">
        <v>53.0</v>
      </c>
      <c r="W147" s="30">
        <f t="shared" si="10"/>
        <v>236.91</v>
      </c>
    </row>
    <row r="148">
      <c r="A148" s="373" t="s">
        <v>1057</v>
      </c>
      <c r="B148" s="373" t="s">
        <v>1059</v>
      </c>
      <c r="C148" s="374">
        <v>5.18</v>
      </c>
      <c r="D148" s="440">
        <v>600.0</v>
      </c>
      <c r="E148" s="440">
        <v>0.0</v>
      </c>
      <c r="F148" s="30">
        <f t="shared" si="55"/>
        <v>3108</v>
      </c>
      <c r="G148" s="438">
        <f t="shared" si="56"/>
        <v>0</v>
      </c>
      <c r="H148" s="439">
        <v>266.0</v>
      </c>
      <c r="I148" s="439">
        <v>200.0</v>
      </c>
      <c r="J148" s="30">
        <f t="shared" si="53"/>
        <v>1377.88</v>
      </c>
      <c r="K148" s="438">
        <f t="shared" si="54"/>
        <v>1036</v>
      </c>
      <c r="L148" s="230">
        <v>0.0</v>
      </c>
      <c r="M148" s="231">
        <v>33.0</v>
      </c>
      <c r="N148" s="30">
        <f t="shared" si="45"/>
        <v>0</v>
      </c>
      <c r="O148" s="30">
        <f t="shared" si="46"/>
        <v>170.94</v>
      </c>
      <c r="P148" s="231">
        <v>0.0</v>
      </c>
      <c r="Q148" s="30">
        <f t="shared" si="37"/>
        <v>0</v>
      </c>
      <c r="R148" s="231">
        <v>31.0</v>
      </c>
      <c r="S148" s="30">
        <f t="shared" si="38"/>
        <v>160.58</v>
      </c>
      <c r="T148" s="231">
        <v>0.0</v>
      </c>
      <c r="U148" s="30">
        <f t="shared" si="9"/>
        <v>0</v>
      </c>
      <c r="V148" s="231">
        <v>30.0</v>
      </c>
      <c r="W148" s="30">
        <f t="shared" si="10"/>
        <v>155.4</v>
      </c>
    </row>
    <row r="149">
      <c r="A149" s="381" t="s">
        <v>1057</v>
      </c>
      <c r="B149" s="381" t="s">
        <v>1059</v>
      </c>
      <c r="C149" s="382"/>
      <c r="D149" s="440"/>
      <c r="E149" s="440"/>
      <c r="F149" s="30"/>
      <c r="G149" s="438"/>
      <c r="H149" s="439"/>
      <c r="I149" s="439"/>
      <c r="J149" s="30"/>
      <c r="K149" s="438"/>
      <c r="L149" s="230">
        <v>218.0</v>
      </c>
      <c r="M149" s="231">
        <v>162.0</v>
      </c>
      <c r="N149" s="30">
        <f t="shared" si="45"/>
        <v>0</v>
      </c>
      <c r="O149" s="30">
        <f t="shared" si="46"/>
        <v>0</v>
      </c>
      <c r="P149" s="231">
        <v>156.0</v>
      </c>
      <c r="Q149" s="30">
        <f t="shared" si="37"/>
        <v>0</v>
      </c>
      <c r="R149" s="231">
        <v>172.0</v>
      </c>
      <c r="S149" s="30">
        <f t="shared" si="38"/>
        <v>0</v>
      </c>
      <c r="T149" s="231">
        <v>121.0</v>
      </c>
      <c r="U149" s="30">
        <f t="shared" si="9"/>
        <v>0</v>
      </c>
      <c r="V149" s="231">
        <v>167.0</v>
      </c>
      <c r="W149" s="30">
        <f t="shared" si="10"/>
        <v>0</v>
      </c>
    </row>
    <row r="150">
      <c r="A150" s="373" t="s">
        <v>1060</v>
      </c>
      <c r="B150" s="373" t="s">
        <v>1061</v>
      </c>
      <c r="C150" s="374">
        <v>3.69</v>
      </c>
      <c r="D150" s="440">
        <v>17.0</v>
      </c>
      <c r="E150" s="440">
        <v>77.0</v>
      </c>
      <c r="F150" s="30">
        <f t="shared" ref="F150:F159" si="57">D150*C150</f>
        <v>62.73</v>
      </c>
      <c r="G150" s="438">
        <f t="shared" ref="G150:G159" si="58">E150*C150</f>
        <v>284.13</v>
      </c>
      <c r="H150" s="439">
        <v>17.0</v>
      </c>
      <c r="I150" s="439">
        <v>77.0</v>
      </c>
      <c r="J150" s="30">
        <f t="shared" ref="J150:J162" si="59">H150*C150</f>
        <v>62.73</v>
      </c>
      <c r="K150" s="438">
        <f t="shared" ref="K150:K162" si="60">I150*C150</f>
        <v>284.13</v>
      </c>
      <c r="L150" s="230">
        <v>16.0</v>
      </c>
      <c r="M150" s="231">
        <v>78.0</v>
      </c>
      <c r="N150" s="30">
        <f t="shared" si="45"/>
        <v>59.04</v>
      </c>
      <c r="O150" s="30">
        <f t="shared" si="46"/>
        <v>287.82</v>
      </c>
      <c r="P150" s="231">
        <v>21.0</v>
      </c>
      <c r="Q150" s="30">
        <f t="shared" si="37"/>
        <v>77.49</v>
      </c>
      <c r="R150" s="231">
        <v>78.0</v>
      </c>
      <c r="S150" s="30">
        <f t="shared" si="38"/>
        <v>287.82</v>
      </c>
      <c r="T150" s="231">
        <v>21.0</v>
      </c>
      <c r="U150" s="30">
        <f t="shared" si="9"/>
        <v>77.49</v>
      </c>
      <c r="V150" s="231">
        <v>78.0</v>
      </c>
      <c r="W150" s="30">
        <f t="shared" si="10"/>
        <v>287.82</v>
      </c>
    </row>
    <row r="151">
      <c r="A151" s="381" t="s">
        <v>1060</v>
      </c>
      <c r="B151" s="381" t="s">
        <v>1062</v>
      </c>
      <c r="C151" s="384">
        <v>1.97</v>
      </c>
      <c r="D151" s="440">
        <v>4.0</v>
      </c>
      <c r="E151" s="440">
        <v>69.0</v>
      </c>
      <c r="F151" s="30">
        <f t="shared" si="57"/>
        <v>7.88</v>
      </c>
      <c r="G151" s="438">
        <f t="shared" si="58"/>
        <v>135.93</v>
      </c>
      <c r="H151" s="439">
        <v>2.0</v>
      </c>
      <c r="I151" s="439">
        <v>65.0</v>
      </c>
      <c r="J151" s="30">
        <f t="shared" si="59"/>
        <v>3.94</v>
      </c>
      <c r="K151" s="438">
        <f t="shared" si="60"/>
        <v>128.05</v>
      </c>
      <c r="L151" s="230">
        <v>0.0</v>
      </c>
      <c r="M151" s="231">
        <v>60.0</v>
      </c>
      <c r="N151" s="30">
        <f t="shared" si="45"/>
        <v>0</v>
      </c>
      <c r="O151" s="30">
        <f t="shared" si="46"/>
        <v>118.2</v>
      </c>
      <c r="P151" s="23">
        <v>58.0</v>
      </c>
      <c r="Q151" s="30">
        <f t="shared" si="37"/>
        <v>114.26</v>
      </c>
      <c r="R151" s="23">
        <v>0.0</v>
      </c>
      <c r="S151" s="30">
        <f t="shared" si="38"/>
        <v>0</v>
      </c>
      <c r="T151" s="231">
        <v>0.0</v>
      </c>
      <c r="U151" s="30">
        <f t="shared" si="9"/>
        <v>0</v>
      </c>
      <c r="V151" s="231">
        <v>59.0</v>
      </c>
      <c r="W151" s="30">
        <f t="shared" si="10"/>
        <v>116.23</v>
      </c>
    </row>
    <row r="152">
      <c r="A152" s="373" t="s">
        <v>1060</v>
      </c>
      <c r="B152" s="373" t="s">
        <v>1063</v>
      </c>
      <c r="C152" s="375">
        <v>4.211</v>
      </c>
      <c r="D152" s="440">
        <v>2.0</v>
      </c>
      <c r="E152" s="440">
        <v>26.0</v>
      </c>
      <c r="F152" s="30">
        <f t="shared" si="57"/>
        <v>8.422</v>
      </c>
      <c r="G152" s="438">
        <f t="shared" si="58"/>
        <v>109.486</v>
      </c>
      <c r="H152" s="439">
        <v>2.0</v>
      </c>
      <c r="I152" s="439">
        <v>26.0</v>
      </c>
      <c r="J152" s="30">
        <f t="shared" si="59"/>
        <v>8.422</v>
      </c>
      <c r="K152" s="438">
        <f t="shared" si="60"/>
        <v>109.486</v>
      </c>
      <c r="L152" s="230">
        <v>2.0</v>
      </c>
      <c r="M152" s="231">
        <v>26.0</v>
      </c>
      <c r="N152" s="30">
        <f t="shared" si="45"/>
        <v>8.422</v>
      </c>
      <c r="O152" s="30">
        <f t="shared" si="46"/>
        <v>109.486</v>
      </c>
      <c r="P152" s="231">
        <v>4.0</v>
      </c>
      <c r="Q152" s="30">
        <f t="shared" si="37"/>
        <v>16.844</v>
      </c>
      <c r="R152" s="231">
        <v>26.0</v>
      </c>
      <c r="S152" s="30">
        <f t="shared" si="38"/>
        <v>109.486</v>
      </c>
      <c r="T152" s="231">
        <v>3.0</v>
      </c>
      <c r="U152" s="30">
        <f t="shared" si="9"/>
        <v>12.633</v>
      </c>
      <c r="V152" s="231">
        <v>26.0</v>
      </c>
      <c r="W152" s="30">
        <f t="shared" si="10"/>
        <v>109.486</v>
      </c>
    </row>
    <row r="153">
      <c r="A153" s="381" t="s">
        <v>1060</v>
      </c>
      <c r="B153" s="381" t="s">
        <v>1064</v>
      </c>
      <c r="C153" s="384">
        <v>2.1</v>
      </c>
      <c r="D153" s="440">
        <v>47.0</v>
      </c>
      <c r="E153" s="440">
        <v>135.0</v>
      </c>
      <c r="F153" s="30">
        <f t="shared" si="57"/>
        <v>98.7</v>
      </c>
      <c r="G153" s="438">
        <f t="shared" si="58"/>
        <v>283.5</v>
      </c>
      <c r="H153" s="439">
        <v>47.0</v>
      </c>
      <c r="I153" s="439">
        <v>135.0</v>
      </c>
      <c r="J153" s="30">
        <f t="shared" si="59"/>
        <v>98.7</v>
      </c>
      <c r="K153" s="438">
        <f t="shared" si="60"/>
        <v>283.5</v>
      </c>
      <c r="L153" s="265">
        <v>47.0</v>
      </c>
      <c r="M153" s="23">
        <v>135.0</v>
      </c>
      <c r="N153" s="30">
        <f t="shared" si="45"/>
        <v>98.7</v>
      </c>
      <c r="O153" s="30">
        <f t="shared" si="46"/>
        <v>283.5</v>
      </c>
      <c r="P153" s="231">
        <v>48.0</v>
      </c>
      <c r="Q153" s="30">
        <f t="shared" si="37"/>
        <v>100.8</v>
      </c>
      <c r="R153" s="231">
        <v>134.0</v>
      </c>
      <c r="S153" s="30">
        <f t="shared" si="38"/>
        <v>281.4</v>
      </c>
      <c r="T153" s="231">
        <v>48.0</v>
      </c>
      <c r="U153" s="30">
        <f t="shared" si="9"/>
        <v>100.8</v>
      </c>
      <c r="V153" s="231">
        <v>132.0</v>
      </c>
      <c r="W153" s="30">
        <f t="shared" si="10"/>
        <v>277.2</v>
      </c>
    </row>
    <row r="154">
      <c r="A154" s="373" t="s">
        <v>1065</v>
      </c>
      <c r="B154" s="373" t="s">
        <v>1066</v>
      </c>
      <c r="C154" s="375">
        <v>4.73</v>
      </c>
      <c r="D154" s="440">
        <v>22.0</v>
      </c>
      <c r="E154" s="440">
        <v>5.0</v>
      </c>
      <c r="F154" s="30">
        <f t="shared" si="57"/>
        <v>104.06</v>
      </c>
      <c r="G154" s="438">
        <f t="shared" si="58"/>
        <v>23.65</v>
      </c>
      <c r="H154" s="439">
        <v>22.0</v>
      </c>
      <c r="I154" s="439">
        <v>5.0</v>
      </c>
      <c r="J154" s="30">
        <f t="shared" si="59"/>
        <v>104.06</v>
      </c>
      <c r="K154" s="438">
        <f t="shared" si="60"/>
        <v>23.65</v>
      </c>
      <c r="L154" s="230">
        <v>22.0</v>
      </c>
      <c r="M154" s="231">
        <v>4.0</v>
      </c>
      <c r="N154" s="30">
        <f t="shared" si="45"/>
        <v>104.06</v>
      </c>
      <c r="O154" s="30">
        <f t="shared" si="46"/>
        <v>18.92</v>
      </c>
      <c r="P154" s="231">
        <v>22.0</v>
      </c>
      <c r="Q154" s="30">
        <f t="shared" si="37"/>
        <v>104.06</v>
      </c>
      <c r="R154" s="231">
        <v>4.0</v>
      </c>
      <c r="S154" s="30">
        <f t="shared" si="38"/>
        <v>18.92</v>
      </c>
      <c r="T154" s="231">
        <v>22.0</v>
      </c>
      <c r="U154" s="30">
        <f t="shared" si="9"/>
        <v>104.06</v>
      </c>
      <c r="V154" s="231">
        <v>4.0</v>
      </c>
      <c r="W154" s="30">
        <f t="shared" si="10"/>
        <v>18.92</v>
      </c>
    </row>
    <row r="155">
      <c r="A155" s="381" t="s">
        <v>1067</v>
      </c>
      <c r="B155" s="381" t="s">
        <v>1068</v>
      </c>
      <c r="C155" s="384">
        <v>4.65</v>
      </c>
      <c r="D155" s="440">
        <v>50.0</v>
      </c>
      <c r="E155" s="440">
        <v>11.0</v>
      </c>
      <c r="F155" s="30">
        <f t="shared" si="57"/>
        <v>232.5</v>
      </c>
      <c r="G155" s="438">
        <f t="shared" si="58"/>
        <v>51.15</v>
      </c>
      <c r="H155" s="439">
        <v>41.0</v>
      </c>
      <c r="I155" s="439">
        <v>11.0</v>
      </c>
      <c r="J155" s="30">
        <f t="shared" si="59"/>
        <v>190.65</v>
      </c>
      <c r="K155" s="438">
        <f t="shared" si="60"/>
        <v>51.15</v>
      </c>
      <c r="L155" s="230">
        <v>38.0</v>
      </c>
      <c r="M155" s="231">
        <v>11.0</v>
      </c>
      <c r="N155" s="30">
        <f t="shared" si="45"/>
        <v>176.7</v>
      </c>
      <c r="O155" s="30">
        <f t="shared" si="46"/>
        <v>51.15</v>
      </c>
      <c r="P155" s="231">
        <v>36.0</v>
      </c>
      <c r="Q155" s="30">
        <f t="shared" si="37"/>
        <v>167.4</v>
      </c>
      <c r="R155" s="231">
        <v>11.0</v>
      </c>
      <c r="S155" s="30">
        <f t="shared" si="38"/>
        <v>51.15</v>
      </c>
      <c r="T155" s="231">
        <v>35.0</v>
      </c>
      <c r="U155" s="30">
        <f t="shared" si="9"/>
        <v>162.75</v>
      </c>
      <c r="V155" s="231">
        <v>10.0</v>
      </c>
      <c r="W155" s="30">
        <f t="shared" si="10"/>
        <v>46.5</v>
      </c>
    </row>
    <row r="156">
      <c r="A156" s="373" t="s">
        <v>1067</v>
      </c>
      <c r="B156" s="373" t="s">
        <v>1069</v>
      </c>
      <c r="C156" s="375">
        <v>11.21</v>
      </c>
      <c r="D156" s="440">
        <v>198.0</v>
      </c>
      <c r="E156" s="440">
        <v>144.0</v>
      </c>
      <c r="F156" s="30">
        <f t="shared" si="57"/>
        <v>2219.58</v>
      </c>
      <c r="G156" s="438">
        <f t="shared" si="58"/>
        <v>1614.24</v>
      </c>
      <c r="H156" s="439">
        <v>193.0</v>
      </c>
      <c r="I156" s="439">
        <v>121.0</v>
      </c>
      <c r="J156" s="30">
        <f t="shared" si="59"/>
        <v>2163.53</v>
      </c>
      <c r="K156" s="438">
        <f t="shared" si="60"/>
        <v>1356.41</v>
      </c>
      <c r="L156" s="230">
        <v>192.0</v>
      </c>
      <c r="M156" s="231">
        <v>144.0</v>
      </c>
      <c r="N156" s="30">
        <f t="shared" si="45"/>
        <v>2152.32</v>
      </c>
      <c r="O156" s="30">
        <f t="shared" si="46"/>
        <v>1614.24</v>
      </c>
      <c r="P156" s="231">
        <v>188.0</v>
      </c>
      <c r="Q156" s="30">
        <f t="shared" si="37"/>
        <v>2107.48</v>
      </c>
      <c r="R156" s="231">
        <v>144.0</v>
      </c>
      <c r="S156" s="30">
        <f t="shared" si="38"/>
        <v>1614.24</v>
      </c>
      <c r="T156" s="231">
        <v>186.0</v>
      </c>
      <c r="U156" s="30">
        <f t="shared" si="9"/>
        <v>2085.06</v>
      </c>
      <c r="V156" s="231">
        <v>144.0</v>
      </c>
      <c r="W156" s="30">
        <f t="shared" si="10"/>
        <v>1614.24</v>
      </c>
    </row>
    <row r="157">
      <c r="A157" s="381" t="s">
        <v>1067</v>
      </c>
      <c r="B157" s="381" t="s">
        <v>1070</v>
      </c>
      <c r="C157" s="384"/>
      <c r="D157" s="440">
        <v>340.0</v>
      </c>
      <c r="E157" s="440">
        <v>66.0</v>
      </c>
      <c r="F157" s="30">
        <f t="shared" si="57"/>
        <v>0</v>
      </c>
      <c r="G157" s="438">
        <f t="shared" si="58"/>
        <v>0</v>
      </c>
      <c r="H157" s="439">
        <v>336.0</v>
      </c>
      <c r="I157" s="439">
        <v>60.0</v>
      </c>
      <c r="J157" s="30">
        <f t="shared" si="59"/>
        <v>0</v>
      </c>
      <c r="K157" s="438">
        <f t="shared" si="60"/>
        <v>0</v>
      </c>
      <c r="L157" s="230">
        <v>35.0</v>
      </c>
      <c r="M157" s="231">
        <v>58.0</v>
      </c>
      <c r="N157" s="30">
        <f t="shared" si="45"/>
        <v>0</v>
      </c>
      <c r="O157" s="30">
        <f t="shared" si="46"/>
        <v>0</v>
      </c>
      <c r="P157" s="231">
        <v>33.0</v>
      </c>
      <c r="Q157" s="30">
        <f t="shared" si="37"/>
        <v>0</v>
      </c>
      <c r="R157" s="231">
        <v>54.0</v>
      </c>
      <c r="S157" s="30">
        <f t="shared" si="38"/>
        <v>0</v>
      </c>
      <c r="T157" s="231">
        <v>31.0</v>
      </c>
      <c r="U157" s="30">
        <f t="shared" si="9"/>
        <v>0</v>
      </c>
      <c r="V157" s="231">
        <v>52.0</v>
      </c>
      <c r="W157" s="30">
        <f t="shared" si="10"/>
        <v>0</v>
      </c>
    </row>
    <row r="158">
      <c r="A158" s="373" t="s">
        <v>1071</v>
      </c>
      <c r="B158" s="373" t="s">
        <v>1072</v>
      </c>
      <c r="C158" s="375">
        <v>14.95</v>
      </c>
      <c r="D158" s="440">
        <v>347.0</v>
      </c>
      <c r="E158" s="440">
        <v>82.0</v>
      </c>
      <c r="F158" s="30">
        <f t="shared" si="57"/>
        <v>5187.65</v>
      </c>
      <c r="G158" s="438">
        <f t="shared" si="58"/>
        <v>1225.9</v>
      </c>
      <c r="H158" s="439">
        <v>342.0</v>
      </c>
      <c r="I158" s="439">
        <v>80.0</v>
      </c>
      <c r="J158" s="30">
        <f t="shared" si="59"/>
        <v>5112.9</v>
      </c>
      <c r="K158" s="438">
        <f t="shared" si="60"/>
        <v>1196</v>
      </c>
      <c r="L158" s="230">
        <v>340.0</v>
      </c>
      <c r="M158" s="231">
        <v>82.0</v>
      </c>
      <c r="N158" s="30">
        <f t="shared" si="45"/>
        <v>5083</v>
      </c>
      <c r="O158" s="30">
        <f t="shared" si="46"/>
        <v>1225.9</v>
      </c>
      <c r="P158" s="231">
        <v>334.0</v>
      </c>
      <c r="Q158" s="30">
        <f t="shared" si="37"/>
        <v>4993.3</v>
      </c>
      <c r="R158" s="231">
        <v>82.0</v>
      </c>
      <c r="S158" s="30">
        <f t="shared" si="38"/>
        <v>1225.9</v>
      </c>
      <c r="T158" s="231">
        <v>332.0</v>
      </c>
      <c r="U158" s="30">
        <f t="shared" si="9"/>
        <v>4963.4</v>
      </c>
      <c r="V158" s="231">
        <v>82.0</v>
      </c>
      <c r="W158" s="30">
        <f t="shared" si="10"/>
        <v>1225.9</v>
      </c>
    </row>
    <row r="159">
      <c r="A159" s="381" t="s">
        <v>1071</v>
      </c>
      <c r="B159" s="381" t="s">
        <v>1073</v>
      </c>
      <c r="C159" s="384">
        <v>3.45</v>
      </c>
      <c r="D159" s="440">
        <v>0.0</v>
      </c>
      <c r="E159" s="440">
        <v>5.0</v>
      </c>
      <c r="F159" s="30">
        <f t="shared" si="57"/>
        <v>0</v>
      </c>
      <c r="G159" s="438">
        <f t="shared" si="58"/>
        <v>17.25</v>
      </c>
      <c r="H159" s="439">
        <v>0.0</v>
      </c>
      <c r="I159" s="439">
        <v>2.0</v>
      </c>
      <c r="J159" s="30">
        <f t="shared" si="59"/>
        <v>0</v>
      </c>
      <c r="K159" s="438">
        <f t="shared" si="60"/>
        <v>6.9</v>
      </c>
      <c r="L159" s="230">
        <v>0.0</v>
      </c>
      <c r="M159" s="231">
        <v>2.0</v>
      </c>
      <c r="N159" s="30">
        <f t="shared" si="45"/>
        <v>0</v>
      </c>
      <c r="O159" s="30">
        <f t="shared" si="46"/>
        <v>6.9</v>
      </c>
      <c r="P159" s="23">
        <v>0.0</v>
      </c>
      <c r="Q159" s="30">
        <f t="shared" si="37"/>
        <v>0</v>
      </c>
      <c r="R159" s="23">
        <v>0.0</v>
      </c>
      <c r="S159" s="30">
        <f t="shared" si="38"/>
        <v>0</v>
      </c>
      <c r="T159" s="231">
        <v>0.0</v>
      </c>
      <c r="U159" s="30">
        <f t="shared" si="9"/>
        <v>0</v>
      </c>
      <c r="V159" s="231">
        <v>0.0</v>
      </c>
      <c r="W159" s="30">
        <f t="shared" si="10"/>
        <v>0</v>
      </c>
    </row>
    <row r="160">
      <c r="A160" s="373" t="s">
        <v>1254</v>
      </c>
      <c r="B160" s="373" t="s">
        <v>1255</v>
      </c>
      <c r="C160" s="375"/>
      <c r="D160" s="440">
        <v>0.0</v>
      </c>
      <c r="E160" s="440">
        <v>0.0</v>
      </c>
      <c r="F160" s="440">
        <v>0.0</v>
      </c>
      <c r="G160" s="445">
        <v>0.0</v>
      </c>
      <c r="H160" s="439">
        <v>19.0</v>
      </c>
      <c r="I160" s="439">
        <v>80.0</v>
      </c>
      <c r="J160" s="30">
        <f t="shared" si="59"/>
        <v>0</v>
      </c>
      <c r="K160" s="438">
        <f t="shared" si="60"/>
        <v>0</v>
      </c>
      <c r="L160" s="230">
        <v>0.0</v>
      </c>
      <c r="M160" s="231">
        <v>21.0</v>
      </c>
      <c r="N160" s="30">
        <f t="shared" si="45"/>
        <v>0</v>
      </c>
      <c r="O160" s="30">
        <f t="shared" si="46"/>
        <v>0</v>
      </c>
      <c r="P160" s="231">
        <v>0.0</v>
      </c>
      <c r="Q160" s="30">
        <f t="shared" si="37"/>
        <v>0</v>
      </c>
      <c r="R160" s="231">
        <v>17.0</v>
      </c>
      <c r="S160" s="30">
        <f t="shared" si="38"/>
        <v>0</v>
      </c>
      <c r="T160" s="23">
        <v>0.0</v>
      </c>
      <c r="U160" s="30">
        <f t="shared" si="9"/>
        <v>0</v>
      </c>
      <c r="V160" s="23">
        <v>14.0</v>
      </c>
      <c r="W160" s="30">
        <f t="shared" si="10"/>
        <v>0</v>
      </c>
    </row>
    <row r="161">
      <c r="A161" s="381" t="s">
        <v>1074</v>
      </c>
      <c r="B161" s="381" t="s">
        <v>1075</v>
      </c>
      <c r="C161" s="384">
        <v>3.09</v>
      </c>
      <c r="D161" s="440">
        <v>0.0</v>
      </c>
      <c r="E161" s="440">
        <v>12.0</v>
      </c>
      <c r="F161" s="30">
        <f t="shared" ref="F161:F162" si="61">D161*C161</f>
        <v>0</v>
      </c>
      <c r="G161" s="438">
        <f t="shared" ref="G161:G162" si="62">E161*C161</f>
        <v>37.08</v>
      </c>
      <c r="H161" s="439">
        <v>0.0</v>
      </c>
      <c r="I161" s="439">
        <v>12.0</v>
      </c>
      <c r="J161" s="30">
        <f t="shared" si="59"/>
        <v>0</v>
      </c>
      <c r="K161" s="438">
        <f t="shared" si="60"/>
        <v>37.08</v>
      </c>
      <c r="L161" s="230">
        <v>0.0</v>
      </c>
      <c r="M161" s="231">
        <v>12.0</v>
      </c>
      <c r="N161" s="30">
        <f t="shared" si="45"/>
        <v>0</v>
      </c>
      <c r="O161" s="30">
        <f t="shared" si="46"/>
        <v>37.08</v>
      </c>
      <c r="P161" s="231">
        <v>0.0</v>
      </c>
      <c r="Q161" s="30">
        <f t="shared" si="37"/>
        <v>0</v>
      </c>
      <c r="R161" s="231">
        <v>12.0</v>
      </c>
      <c r="S161" s="30">
        <f t="shared" si="38"/>
        <v>37.08</v>
      </c>
      <c r="T161" s="231">
        <v>0.0</v>
      </c>
      <c r="U161" s="30">
        <f t="shared" si="9"/>
        <v>0</v>
      </c>
      <c r="V161" s="231">
        <v>12.0</v>
      </c>
      <c r="W161" s="30">
        <f t="shared" si="10"/>
        <v>37.08</v>
      </c>
    </row>
    <row r="162">
      <c r="A162" s="373" t="s">
        <v>1076</v>
      </c>
      <c r="B162" s="373" t="s">
        <v>1077</v>
      </c>
      <c r="C162" s="375">
        <v>7.89</v>
      </c>
      <c r="D162" s="440">
        <v>2.0</v>
      </c>
      <c r="E162" s="440">
        <v>3.0</v>
      </c>
      <c r="F162" s="30">
        <f t="shared" si="61"/>
        <v>15.78</v>
      </c>
      <c r="G162" s="438">
        <f t="shared" si="62"/>
        <v>23.67</v>
      </c>
      <c r="H162" s="439">
        <v>1.0</v>
      </c>
      <c r="I162" s="439">
        <v>2.0</v>
      </c>
      <c r="J162" s="30">
        <f t="shared" si="59"/>
        <v>7.89</v>
      </c>
      <c r="K162" s="438">
        <f t="shared" si="60"/>
        <v>15.78</v>
      </c>
      <c r="L162" s="230">
        <v>0.0</v>
      </c>
      <c r="M162" s="231">
        <v>3.0</v>
      </c>
      <c r="N162" s="30">
        <f t="shared" si="45"/>
        <v>0</v>
      </c>
      <c r="O162" s="30">
        <f t="shared" si="46"/>
        <v>23.67</v>
      </c>
      <c r="P162" s="231">
        <v>0.0</v>
      </c>
      <c r="Q162" s="30">
        <f t="shared" si="37"/>
        <v>0</v>
      </c>
      <c r="R162" s="231">
        <v>3.0</v>
      </c>
      <c r="S162" s="30">
        <f t="shared" si="38"/>
        <v>23.67</v>
      </c>
      <c r="T162" s="231">
        <v>0.0</v>
      </c>
      <c r="U162" s="30">
        <f t="shared" si="9"/>
        <v>0</v>
      </c>
      <c r="V162" s="231">
        <v>3.0</v>
      </c>
      <c r="W162" s="30">
        <f t="shared" si="10"/>
        <v>23.67</v>
      </c>
    </row>
    <row r="163">
      <c r="A163" s="405" t="s">
        <v>1256</v>
      </c>
      <c r="B163" s="405" t="s">
        <v>1256</v>
      </c>
      <c r="C163" s="384"/>
      <c r="D163" s="440"/>
      <c r="E163" s="440"/>
      <c r="F163" s="30"/>
      <c r="G163" s="438"/>
      <c r="H163" s="439"/>
      <c r="I163" s="439"/>
      <c r="J163" s="30"/>
      <c r="K163" s="438"/>
      <c r="L163" s="230">
        <v>150.0</v>
      </c>
      <c r="M163" s="23">
        <v>0.0</v>
      </c>
      <c r="N163" s="30">
        <f t="shared" si="45"/>
        <v>0</v>
      </c>
      <c r="O163" s="30">
        <f t="shared" si="46"/>
        <v>0</v>
      </c>
      <c r="P163" s="231">
        <v>106.0</v>
      </c>
      <c r="Q163" s="30">
        <f t="shared" si="37"/>
        <v>0</v>
      </c>
      <c r="R163" s="231">
        <v>0.0</v>
      </c>
      <c r="S163" s="30">
        <f t="shared" si="38"/>
        <v>0</v>
      </c>
      <c r="T163" s="231">
        <v>104.0</v>
      </c>
      <c r="U163" s="30">
        <f t="shared" si="9"/>
        <v>0</v>
      </c>
      <c r="V163" s="231">
        <v>0.0</v>
      </c>
      <c r="W163" s="30">
        <f t="shared" si="10"/>
        <v>0</v>
      </c>
    </row>
    <row r="164">
      <c r="A164" s="373" t="s">
        <v>1078</v>
      </c>
      <c r="B164" s="373" t="s">
        <v>1079</v>
      </c>
      <c r="C164" s="375">
        <v>8.15</v>
      </c>
      <c r="D164" s="440">
        <v>0.0</v>
      </c>
      <c r="E164" s="440">
        <v>5.0</v>
      </c>
      <c r="F164" s="30">
        <f>D164*C164</f>
        <v>0</v>
      </c>
      <c r="G164" s="438">
        <f>E164*C164</f>
        <v>40.75</v>
      </c>
      <c r="H164" s="439">
        <v>0.0</v>
      </c>
      <c r="I164" s="439">
        <v>4.0</v>
      </c>
      <c r="J164" s="30">
        <f>H164*C164</f>
        <v>0</v>
      </c>
      <c r="K164" s="438">
        <f>I164*C164</f>
        <v>32.6</v>
      </c>
      <c r="L164" s="230">
        <v>0.0</v>
      </c>
      <c r="M164" s="231">
        <v>2.0</v>
      </c>
      <c r="N164" s="30">
        <f t="shared" si="45"/>
        <v>0</v>
      </c>
      <c r="O164" s="30">
        <f t="shared" si="46"/>
        <v>16.3</v>
      </c>
      <c r="P164" s="231">
        <v>0.0</v>
      </c>
      <c r="Q164" s="30">
        <f t="shared" si="37"/>
        <v>0</v>
      </c>
      <c r="R164" s="231">
        <v>2.0</v>
      </c>
      <c r="S164" s="30">
        <f t="shared" si="38"/>
        <v>16.3</v>
      </c>
      <c r="T164" s="231">
        <v>0.0</v>
      </c>
      <c r="U164" s="30">
        <f t="shared" si="9"/>
        <v>0</v>
      </c>
      <c r="V164" s="231">
        <v>2.0</v>
      </c>
      <c r="W164" s="30">
        <f t="shared" si="10"/>
        <v>16.3</v>
      </c>
    </row>
    <row r="165">
      <c r="A165" s="405" t="s">
        <v>1078</v>
      </c>
      <c r="B165" s="405" t="s">
        <v>935</v>
      </c>
      <c r="C165" s="384"/>
      <c r="D165" s="440"/>
      <c r="E165" s="440"/>
      <c r="F165" s="30"/>
      <c r="G165" s="438"/>
      <c r="H165" s="439"/>
      <c r="I165" s="439"/>
      <c r="J165" s="30"/>
      <c r="K165" s="438"/>
      <c r="L165" s="230"/>
      <c r="M165" s="231"/>
      <c r="N165" s="30"/>
      <c r="O165" s="30"/>
      <c r="P165" s="231"/>
      <c r="Q165" s="30"/>
      <c r="R165" s="231"/>
      <c r="S165" s="30"/>
      <c r="T165" s="231">
        <v>600.0</v>
      </c>
      <c r="U165" s="30">
        <f t="shared" si="9"/>
        <v>0</v>
      </c>
      <c r="V165" s="231">
        <v>0.0</v>
      </c>
      <c r="W165" s="30">
        <f t="shared" si="10"/>
        <v>0</v>
      </c>
    </row>
    <row r="166">
      <c r="A166" s="373" t="s">
        <v>530</v>
      </c>
      <c r="B166" s="373" t="s">
        <v>1080</v>
      </c>
      <c r="C166" s="375">
        <v>1.41</v>
      </c>
      <c r="D166" s="440">
        <v>21.0</v>
      </c>
      <c r="E166" s="440">
        <v>50.0</v>
      </c>
      <c r="F166" s="30">
        <f t="shared" ref="F166:F170" si="63">D166*C166</f>
        <v>29.61</v>
      </c>
      <c r="G166" s="438">
        <f t="shared" ref="G166:G170" si="64">E166*C166</f>
        <v>70.5</v>
      </c>
      <c r="H166" s="439">
        <v>21.0</v>
      </c>
      <c r="I166" s="439">
        <v>50.0</v>
      </c>
      <c r="J166" s="30">
        <f t="shared" ref="J166:J170" si="65">H166*C166</f>
        <v>29.61</v>
      </c>
      <c r="K166" s="438">
        <f t="shared" ref="K166:K170" si="66">I166*C166</f>
        <v>70.5</v>
      </c>
      <c r="L166" s="230">
        <v>21.0</v>
      </c>
      <c r="M166" s="231">
        <v>50.0</v>
      </c>
      <c r="N166" s="30">
        <f t="shared" ref="N166:N170" si="67">L166*C166</f>
        <v>29.61</v>
      </c>
      <c r="O166" s="30">
        <f t="shared" ref="O166:O170" si="68">M166*C166</f>
        <v>70.5</v>
      </c>
      <c r="P166" s="231">
        <v>21.0</v>
      </c>
      <c r="Q166" s="30">
        <f t="shared" ref="Q166:Q170" si="69">P166*C166</f>
        <v>29.61</v>
      </c>
      <c r="R166" s="231">
        <v>50.0</v>
      </c>
      <c r="S166" s="30">
        <f t="shared" ref="S166:S170" si="70">R166*C166</f>
        <v>70.5</v>
      </c>
      <c r="T166" s="231">
        <v>0.0</v>
      </c>
      <c r="U166" s="30">
        <f t="shared" si="9"/>
        <v>0</v>
      </c>
      <c r="V166" s="231">
        <v>50.0</v>
      </c>
      <c r="W166" s="30">
        <f t="shared" si="10"/>
        <v>70.5</v>
      </c>
    </row>
    <row r="167">
      <c r="A167" s="405" t="s">
        <v>530</v>
      </c>
      <c r="B167" s="405" t="s">
        <v>1081</v>
      </c>
      <c r="C167" s="384"/>
      <c r="D167" s="440">
        <v>3.0</v>
      </c>
      <c r="E167" s="440">
        <v>88.0</v>
      </c>
      <c r="F167" s="30">
        <f t="shared" si="63"/>
        <v>0</v>
      </c>
      <c r="G167" s="438">
        <f t="shared" si="64"/>
        <v>0</v>
      </c>
      <c r="H167" s="439">
        <v>0.0</v>
      </c>
      <c r="I167" s="439">
        <v>74.0</v>
      </c>
      <c r="J167" s="30">
        <f t="shared" si="65"/>
        <v>0</v>
      </c>
      <c r="K167" s="438">
        <f t="shared" si="66"/>
        <v>0</v>
      </c>
      <c r="L167" s="230">
        <v>0.0</v>
      </c>
      <c r="M167" s="231">
        <v>70.0</v>
      </c>
      <c r="N167" s="30">
        <f t="shared" si="67"/>
        <v>0</v>
      </c>
      <c r="O167" s="30">
        <f t="shared" si="68"/>
        <v>0</v>
      </c>
      <c r="P167" s="231">
        <v>0.0</v>
      </c>
      <c r="Q167" s="30">
        <f t="shared" si="69"/>
        <v>0</v>
      </c>
      <c r="R167" s="231">
        <v>59.0</v>
      </c>
      <c r="S167" s="30">
        <f t="shared" si="70"/>
        <v>0</v>
      </c>
      <c r="T167" s="231">
        <v>0.0</v>
      </c>
      <c r="U167" s="30">
        <f t="shared" si="9"/>
        <v>0</v>
      </c>
      <c r="V167" s="231">
        <v>57.0</v>
      </c>
      <c r="W167" s="30">
        <f t="shared" si="10"/>
        <v>0</v>
      </c>
    </row>
    <row r="168">
      <c r="A168" s="404" t="s">
        <v>530</v>
      </c>
      <c r="B168" s="404" t="s">
        <v>1082</v>
      </c>
      <c r="C168" s="375">
        <v>2.5</v>
      </c>
      <c r="D168" s="440">
        <v>98.0</v>
      </c>
      <c r="E168" s="440">
        <v>97.0</v>
      </c>
      <c r="F168" s="30">
        <f t="shared" si="63"/>
        <v>245</v>
      </c>
      <c r="G168" s="438">
        <f t="shared" si="64"/>
        <v>242.5</v>
      </c>
      <c r="H168" s="439">
        <v>50.0</v>
      </c>
      <c r="I168" s="439">
        <v>95.0</v>
      </c>
      <c r="J168" s="30">
        <f t="shared" si="65"/>
        <v>125</v>
      </c>
      <c r="K168" s="438">
        <f t="shared" si="66"/>
        <v>237.5</v>
      </c>
      <c r="L168" s="230">
        <v>50.0</v>
      </c>
      <c r="M168" s="231">
        <v>86.0</v>
      </c>
      <c r="N168" s="30">
        <f t="shared" si="67"/>
        <v>125</v>
      </c>
      <c r="O168" s="30">
        <f t="shared" si="68"/>
        <v>215</v>
      </c>
      <c r="P168" s="231">
        <v>51.0</v>
      </c>
      <c r="Q168" s="30">
        <f t="shared" si="69"/>
        <v>127.5</v>
      </c>
      <c r="R168" s="231">
        <v>78.0</v>
      </c>
      <c r="S168" s="30">
        <f t="shared" si="70"/>
        <v>195</v>
      </c>
      <c r="T168" s="231">
        <v>1.0</v>
      </c>
      <c r="U168" s="30">
        <f t="shared" si="9"/>
        <v>2.5</v>
      </c>
      <c r="V168" s="231">
        <v>78.0</v>
      </c>
      <c r="W168" s="30">
        <f t="shared" si="10"/>
        <v>195</v>
      </c>
    </row>
    <row r="169">
      <c r="A169" s="381" t="s">
        <v>530</v>
      </c>
      <c r="B169" s="381" t="s">
        <v>530</v>
      </c>
      <c r="C169" s="384">
        <v>2.42</v>
      </c>
      <c r="D169" s="440">
        <v>0.0</v>
      </c>
      <c r="E169" s="440">
        <v>24.0</v>
      </c>
      <c r="F169" s="30">
        <f t="shared" si="63"/>
        <v>0</v>
      </c>
      <c r="G169" s="438">
        <f t="shared" si="64"/>
        <v>58.08</v>
      </c>
      <c r="H169" s="439">
        <v>0.0</v>
      </c>
      <c r="I169" s="439">
        <v>16.0</v>
      </c>
      <c r="J169" s="30">
        <f t="shared" si="65"/>
        <v>0</v>
      </c>
      <c r="K169" s="438">
        <f t="shared" si="66"/>
        <v>38.72</v>
      </c>
      <c r="L169" s="230">
        <v>0.0</v>
      </c>
      <c r="M169" s="231">
        <v>8.0</v>
      </c>
      <c r="N169" s="30">
        <f t="shared" si="67"/>
        <v>0</v>
      </c>
      <c r="O169" s="30">
        <f t="shared" si="68"/>
        <v>19.36</v>
      </c>
      <c r="P169" s="231">
        <v>0.0</v>
      </c>
      <c r="Q169" s="30">
        <f t="shared" si="69"/>
        <v>0</v>
      </c>
      <c r="R169" s="231">
        <v>4.0</v>
      </c>
      <c r="S169" s="30">
        <f t="shared" si="70"/>
        <v>9.68</v>
      </c>
      <c r="T169" s="231">
        <v>0.0</v>
      </c>
      <c r="U169" s="30">
        <f t="shared" si="9"/>
        <v>0</v>
      </c>
      <c r="V169" s="231">
        <v>4.0</v>
      </c>
      <c r="W169" s="30">
        <f t="shared" si="10"/>
        <v>9.68</v>
      </c>
    </row>
    <row r="170">
      <c r="A170" s="373" t="s">
        <v>530</v>
      </c>
      <c r="B170" s="373" t="s">
        <v>1083</v>
      </c>
      <c r="C170" s="375">
        <v>3.3</v>
      </c>
      <c r="D170" s="440">
        <v>24.0</v>
      </c>
      <c r="E170" s="440">
        <v>37.0</v>
      </c>
      <c r="F170" s="30">
        <f t="shared" si="63"/>
        <v>79.2</v>
      </c>
      <c r="G170" s="438">
        <f t="shared" si="64"/>
        <v>122.1</v>
      </c>
      <c r="H170" s="439">
        <v>23.0</v>
      </c>
      <c r="I170" s="439">
        <v>37.0</v>
      </c>
      <c r="J170" s="30">
        <f t="shared" si="65"/>
        <v>75.9</v>
      </c>
      <c r="K170" s="438">
        <f t="shared" si="66"/>
        <v>122.1</v>
      </c>
      <c r="L170" s="230">
        <v>23.0</v>
      </c>
      <c r="M170" s="231">
        <v>35.0</v>
      </c>
      <c r="N170" s="30">
        <f t="shared" si="67"/>
        <v>75.9</v>
      </c>
      <c r="O170" s="30">
        <f t="shared" si="68"/>
        <v>115.5</v>
      </c>
      <c r="P170" s="231">
        <v>23.0</v>
      </c>
      <c r="Q170" s="30">
        <f t="shared" si="69"/>
        <v>75.9</v>
      </c>
      <c r="R170" s="231">
        <v>34.0</v>
      </c>
      <c r="S170" s="30">
        <f t="shared" si="70"/>
        <v>112.2</v>
      </c>
      <c r="T170" s="23">
        <v>0.0</v>
      </c>
      <c r="U170" s="30">
        <f t="shared" si="9"/>
        <v>0</v>
      </c>
      <c r="V170" s="23">
        <v>34.0</v>
      </c>
      <c r="W170" s="30">
        <f t="shared" si="10"/>
        <v>112.2</v>
      </c>
    </row>
    <row r="171">
      <c r="A171" s="405" t="s">
        <v>1257</v>
      </c>
      <c r="B171" s="405" t="s">
        <v>1258</v>
      </c>
      <c r="C171" s="384"/>
      <c r="D171" s="440"/>
      <c r="E171" s="440"/>
      <c r="F171" s="30"/>
      <c r="G171" s="438"/>
      <c r="H171" s="439"/>
      <c r="I171" s="439"/>
      <c r="J171" s="30"/>
      <c r="K171" s="438"/>
      <c r="L171" s="230"/>
      <c r="M171" s="231"/>
      <c r="N171" s="30"/>
      <c r="O171" s="30"/>
      <c r="P171" s="231"/>
      <c r="Q171" s="30"/>
      <c r="R171" s="231"/>
      <c r="S171" s="30"/>
      <c r="T171" s="231">
        <v>300.0</v>
      </c>
      <c r="U171" s="30">
        <f t="shared" si="9"/>
        <v>0</v>
      </c>
      <c r="V171" s="231">
        <v>0.0</v>
      </c>
      <c r="W171" s="30">
        <f t="shared" si="10"/>
        <v>0</v>
      </c>
    </row>
    <row r="172">
      <c r="A172" s="373" t="s">
        <v>1084</v>
      </c>
      <c r="B172" s="373" t="s">
        <v>1085</v>
      </c>
      <c r="C172" s="375">
        <v>3.73</v>
      </c>
      <c r="D172" s="440">
        <v>22.0</v>
      </c>
      <c r="E172" s="440">
        <v>26.0</v>
      </c>
      <c r="F172" s="30">
        <f>D172*C172</f>
        <v>82.06</v>
      </c>
      <c r="G172" s="438">
        <f>E172*C172</f>
        <v>96.98</v>
      </c>
      <c r="H172" s="439">
        <v>17.0</v>
      </c>
      <c r="I172" s="439">
        <v>25.0</v>
      </c>
      <c r="J172" s="30">
        <f>H172*C172</f>
        <v>63.41</v>
      </c>
      <c r="K172" s="438">
        <f>I172*C172</f>
        <v>93.25</v>
      </c>
      <c r="L172" s="230">
        <v>17.0</v>
      </c>
      <c r="M172" s="231">
        <v>22.0</v>
      </c>
      <c r="N172" s="30">
        <f t="shared" ref="N172:N173" si="71">L172*C172</f>
        <v>63.41</v>
      </c>
      <c r="O172" s="30">
        <f t="shared" ref="O172:O173" si="72">M172*C172</f>
        <v>82.06</v>
      </c>
      <c r="P172" s="231">
        <v>16.0</v>
      </c>
      <c r="Q172" s="30">
        <f t="shared" ref="Q172:Q178" si="73">P172*C172</f>
        <v>59.68</v>
      </c>
      <c r="R172" s="231">
        <v>22.0</v>
      </c>
      <c r="S172" s="30">
        <f t="shared" ref="S172:S178" si="74">R172*C172</f>
        <v>82.06</v>
      </c>
      <c r="T172" s="231">
        <v>12.0</v>
      </c>
      <c r="U172" s="30">
        <f t="shared" si="9"/>
        <v>44.76</v>
      </c>
      <c r="V172" s="231">
        <v>23.0</v>
      </c>
      <c r="W172" s="30">
        <f t="shared" si="10"/>
        <v>85.79</v>
      </c>
    </row>
    <row r="173">
      <c r="A173" s="405" t="s">
        <v>1259</v>
      </c>
      <c r="B173" s="405" t="s">
        <v>1260</v>
      </c>
      <c r="C173" s="384"/>
      <c r="D173" s="440"/>
      <c r="E173" s="440"/>
      <c r="F173" s="30"/>
      <c r="G173" s="438"/>
      <c r="H173" s="439"/>
      <c r="I173" s="439"/>
      <c r="J173" s="30"/>
      <c r="K173" s="438"/>
      <c r="L173" s="230">
        <v>600.0</v>
      </c>
      <c r="M173" s="231">
        <v>0.0</v>
      </c>
      <c r="N173" s="30">
        <f t="shared" si="71"/>
        <v>0</v>
      </c>
      <c r="O173" s="30">
        <f t="shared" si="72"/>
        <v>0</v>
      </c>
      <c r="P173" s="231">
        <v>399.0</v>
      </c>
      <c r="Q173" s="30">
        <f t="shared" si="73"/>
        <v>0</v>
      </c>
      <c r="R173" s="231">
        <v>87.0</v>
      </c>
      <c r="S173" s="30">
        <f t="shared" si="74"/>
        <v>0</v>
      </c>
      <c r="T173" s="231">
        <v>394.0</v>
      </c>
      <c r="U173" s="30">
        <f t="shared" si="9"/>
        <v>0</v>
      </c>
      <c r="V173" s="231">
        <v>87.0</v>
      </c>
      <c r="W173" s="30">
        <f t="shared" si="10"/>
        <v>0</v>
      </c>
    </row>
    <row r="174">
      <c r="A174" s="404" t="s">
        <v>1261</v>
      </c>
      <c r="B174" s="404" t="s">
        <v>1262</v>
      </c>
      <c r="C174" s="375">
        <v>4.47</v>
      </c>
      <c r="D174" s="440"/>
      <c r="E174" s="440"/>
      <c r="F174" s="30"/>
      <c r="G174" s="438"/>
      <c r="H174" s="439"/>
      <c r="I174" s="439"/>
      <c r="J174" s="30"/>
      <c r="K174" s="438"/>
      <c r="L174" s="230"/>
      <c r="M174" s="231"/>
      <c r="N174" s="30"/>
      <c r="O174" s="30"/>
      <c r="P174" s="231">
        <v>111.0</v>
      </c>
      <c r="Q174" s="30">
        <f t="shared" si="73"/>
        <v>496.17</v>
      </c>
      <c r="R174" s="231">
        <v>4.0</v>
      </c>
      <c r="S174" s="30">
        <f t="shared" si="74"/>
        <v>17.88</v>
      </c>
      <c r="T174" s="231">
        <v>111.0</v>
      </c>
      <c r="U174" s="30">
        <f t="shared" si="9"/>
        <v>496.17</v>
      </c>
      <c r="V174" s="231">
        <v>4.0</v>
      </c>
      <c r="W174" s="30">
        <f t="shared" si="10"/>
        <v>17.88</v>
      </c>
    </row>
    <row r="175">
      <c r="A175" s="394" t="s">
        <v>1086</v>
      </c>
      <c r="B175" s="394" t="s">
        <v>1087</v>
      </c>
      <c r="C175" s="384">
        <v>7.55</v>
      </c>
      <c r="D175" s="440">
        <v>70.0</v>
      </c>
      <c r="E175" s="440">
        <v>52.0</v>
      </c>
      <c r="F175" s="30">
        <f t="shared" ref="F175:F178" si="75">D175*C175</f>
        <v>528.5</v>
      </c>
      <c r="G175" s="438">
        <f t="shared" ref="G175:G178" si="76">E175*C175</f>
        <v>392.6</v>
      </c>
      <c r="H175" s="439">
        <v>77.0</v>
      </c>
      <c r="I175" s="439">
        <v>52.0</v>
      </c>
      <c r="J175" s="30">
        <f t="shared" ref="J175:J178" si="77">H175*C175</f>
        <v>581.35</v>
      </c>
      <c r="K175" s="438">
        <f t="shared" ref="K175:K178" si="78">I175*C175</f>
        <v>392.6</v>
      </c>
      <c r="L175" s="230">
        <v>77.0</v>
      </c>
      <c r="M175" s="231">
        <v>52.0</v>
      </c>
      <c r="N175" s="30">
        <f t="shared" ref="N175:N178" si="79">L175*C175</f>
        <v>581.35</v>
      </c>
      <c r="O175" s="30">
        <f t="shared" ref="O175:O178" si="80">M175*C175</f>
        <v>392.6</v>
      </c>
      <c r="P175" s="231">
        <v>77.0</v>
      </c>
      <c r="Q175" s="30">
        <f t="shared" si="73"/>
        <v>581.35</v>
      </c>
      <c r="R175" s="231">
        <v>52.0</v>
      </c>
      <c r="S175" s="30">
        <f t="shared" si="74"/>
        <v>392.6</v>
      </c>
      <c r="T175" s="231">
        <v>76.0</v>
      </c>
      <c r="U175" s="30">
        <f t="shared" si="9"/>
        <v>573.8</v>
      </c>
      <c r="V175" s="231">
        <v>52.0</v>
      </c>
      <c r="W175" s="30">
        <f t="shared" si="10"/>
        <v>392.6</v>
      </c>
    </row>
    <row r="176">
      <c r="A176" s="373" t="s">
        <v>1088</v>
      </c>
      <c r="B176" s="373" t="s">
        <v>1089</v>
      </c>
      <c r="C176" s="375">
        <v>5.96</v>
      </c>
      <c r="D176" s="440">
        <v>30.0</v>
      </c>
      <c r="E176" s="440">
        <v>10.0</v>
      </c>
      <c r="F176" s="30">
        <f t="shared" si="75"/>
        <v>178.8</v>
      </c>
      <c r="G176" s="438">
        <f t="shared" si="76"/>
        <v>59.6</v>
      </c>
      <c r="H176" s="439">
        <v>29.0</v>
      </c>
      <c r="I176" s="439">
        <v>8.0</v>
      </c>
      <c r="J176" s="30">
        <f t="shared" si="77"/>
        <v>172.84</v>
      </c>
      <c r="K176" s="438">
        <f t="shared" si="78"/>
        <v>47.68</v>
      </c>
      <c r="L176" s="230">
        <v>28.0</v>
      </c>
      <c r="M176" s="231">
        <v>8.0</v>
      </c>
      <c r="N176" s="30">
        <f t="shared" si="79"/>
        <v>166.88</v>
      </c>
      <c r="O176" s="30">
        <f t="shared" si="80"/>
        <v>47.68</v>
      </c>
      <c r="P176" s="231">
        <v>26.0</v>
      </c>
      <c r="Q176" s="30">
        <f t="shared" si="73"/>
        <v>154.96</v>
      </c>
      <c r="R176" s="231">
        <v>9.0</v>
      </c>
      <c r="S176" s="30">
        <f t="shared" si="74"/>
        <v>53.64</v>
      </c>
      <c r="T176" s="231">
        <v>25.0</v>
      </c>
      <c r="U176" s="30">
        <f t="shared" si="9"/>
        <v>149</v>
      </c>
      <c r="V176" s="231">
        <v>9.0</v>
      </c>
      <c r="W176" s="30">
        <f t="shared" si="10"/>
        <v>53.64</v>
      </c>
    </row>
    <row r="177">
      <c r="A177" s="381" t="s">
        <v>1090</v>
      </c>
      <c r="B177" s="381" t="s">
        <v>1091</v>
      </c>
      <c r="C177" s="387">
        <v>8.66</v>
      </c>
      <c r="D177" s="440">
        <v>0.0</v>
      </c>
      <c r="E177" s="440">
        <v>2.0</v>
      </c>
      <c r="F177" s="30">
        <f t="shared" si="75"/>
        <v>0</v>
      </c>
      <c r="G177" s="438">
        <f t="shared" si="76"/>
        <v>17.32</v>
      </c>
      <c r="H177" s="439">
        <v>0.0</v>
      </c>
      <c r="I177" s="439">
        <v>2.0</v>
      </c>
      <c r="J177" s="30">
        <f t="shared" si="77"/>
        <v>0</v>
      </c>
      <c r="K177" s="438">
        <f t="shared" si="78"/>
        <v>17.32</v>
      </c>
      <c r="L177" s="230">
        <v>0.0</v>
      </c>
      <c r="M177" s="231">
        <v>2.0</v>
      </c>
      <c r="N177" s="30">
        <f t="shared" si="79"/>
        <v>0</v>
      </c>
      <c r="O177" s="30">
        <f t="shared" si="80"/>
        <v>17.32</v>
      </c>
      <c r="P177" s="231">
        <v>0.0</v>
      </c>
      <c r="Q177" s="30">
        <f t="shared" si="73"/>
        <v>0</v>
      </c>
      <c r="R177" s="231">
        <v>2.0</v>
      </c>
      <c r="S177" s="30">
        <f t="shared" si="74"/>
        <v>17.32</v>
      </c>
      <c r="T177" s="231">
        <v>0.0</v>
      </c>
      <c r="U177" s="30">
        <f t="shared" si="9"/>
        <v>0</v>
      </c>
      <c r="V177" s="231">
        <v>2.0</v>
      </c>
      <c r="W177" s="30">
        <f t="shared" si="10"/>
        <v>17.32</v>
      </c>
    </row>
    <row r="178">
      <c r="A178" s="400" t="s">
        <v>1092</v>
      </c>
      <c r="B178" s="400" t="s">
        <v>1058</v>
      </c>
      <c r="C178" s="374">
        <v>4.34</v>
      </c>
      <c r="D178" s="440">
        <v>0.0</v>
      </c>
      <c r="E178" s="440">
        <v>33.0</v>
      </c>
      <c r="F178" s="30">
        <f t="shared" si="75"/>
        <v>0</v>
      </c>
      <c r="G178" s="438">
        <f t="shared" si="76"/>
        <v>143.22</v>
      </c>
      <c r="H178" s="439">
        <v>0.0</v>
      </c>
      <c r="I178" s="439">
        <v>28.0</v>
      </c>
      <c r="J178" s="30">
        <f t="shared" si="77"/>
        <v>0</v>
      </c>
      <c r="K178" s="438">
        <f t="shared" si="78"/>
        <v>121.52</v>
      </c>
      <c r="L178" s="230">
        <v>0.0</v>
      </c>
      <c r="M178" s="231">
        <v>27.0</v>
      </c>
      <c r="N178" s="30">
        <f t="shared" si="79"/>
        <v>0</v>
      </c>
      <c r="O178" s="30">
        <f t="shared" si="80"/>
        <v>117.18</v>
      </c>
      <c r="P178" s="231">
        <v>0.0</v>
      </c>
      <c r="Q178" s="30">
        <f t="shared" si="73"/>
        <v>0</v>
      </c>
      <c r="R178" s="231">
        <v>24.0</v>
      </c>
      <c r="S178" s="30">
        <f t="shared" si="74"/>
        <v>104.16</v>
      </c>
      <c r="T178" s="231">
        <v>0.0</v>
      </c>
      <c r="U178" s="30">
        <f t="shared" si="9"/>
        <v>0</v>
      </c>
      <c r="V178" s="231">
        <v>22.0</v>
      </c>
      <c r="W178" s="30">
        <f t="shared" si="10"/>
        <v>95.48</v>
      </c>
    </row>
    <row r="179">
      <c r="A179" s="405" t="s">
        <v>1090</v>
      </c>
      <c r="B179" s="405" t="s">
        <v>935</v>
      </c>
      <c r="C179" s="382"/>
      <c r="D179" s="440"/>
      <c r="E179" s="440"/>
      <c r="F179" s="30"/>
      <c r="G179" s="438"/>
      <c r="H179" s="439"/>
      <c r="I179" s="439"/>
      <c r="J179" s="30"/>
      <c r="K179" s="438"/>
      <c r="L179" s="230"/>
      <c r="M179" s="231"/>
      <c r="N179" s="30"/>
      <c r="O179" s="30"/>
      <c r="P179" s="231"/>
      <c r="Q179" s="30"/>
      <c r="R179" s="231"/>
      <c r="S179" s="30"/>
      <c r="T179" s="231">
        <v>400.0</v>
      </c>
      <c r="U179" s="30">
        <f t="shared" si="9"/>
        <v>0</v>
      </c>
      <c r="V179" s="231">
        <v>0.0</v>
      </c>
      <c r="W179" s="30">
        <f t="shared" si="10"/>
        <v>0</v>
      </c>
    </row>
    <row r="180">
      <c r="A180" s="400" t="s">
        <v>1093</v>
      </c>
      <c r="B180" s="400" t="s">
        <v>1094</v>
      </c>
      <c r="C180" s="374">
        <v>3.65</v>
      </c>
      <c r="D180" s="440">
        <v>0.0</v>
      </c>
      <c r="E180" s="440">
        <v>17.0</v>
      </c>
      <c r="F180" s="30">
        <f t="shared" ref="F180:F183" si="81">D180*C180</f>
        <v>0</v>
      </c>
      <c r="G180" s="438">
        <f t="shared" ref="G180:G183" si="82">E180*C180</f>
        <v>62.05</v>
      </c>
      <c r="H180" s="439">
        <v>41.0</v>
      </c>
      <c r="I180" s="439">
        <v>14.0</v>
      </c>
      <c r="J180" s="30">
        <f t="shared" ref="J180:J186" si="83">H180*C180</f>
        <v>149.65</v>
      </c>
      <c r="K180" s="438">
        <f t="shared" ref="K180:K186" si="84">I180*C180</f>
        <v>51.1</v>
      </c>
      <c r="L180" s="230">
        <v>37.0</v>
      </c>
      <c r="M180" s="231">
        <v>12.0</v>
      </c>
      <c r="N180" s="30">
        <f t="shared" ref="N180:N188" si="85">L180*C180</f>
        <v>135.05</v>
      </c>
      <c r="O180" s="30">
        <f t="shared" ref="O180:O188" si="86">M180*C180</f>
        <v>43.8</v>
      </c>
      <c r="P180" s="231">
        <v>21.0</v>
      </c>
      <c r="Q180" s="30">
        <f t="shared" ref="Q180:Q246" si="87">P180*C180</f>
        <v>76.65</v>
      </c>
      <c r="R180" s="231">
        <v>9.0</v>
      </c>
      <c r="S180" s="30">
        <f t="shared" ref="S180:S246" si="88">R180*C180</f>
        <v>32.85</v>
      </c>
      <c r="T180" s="231">
        <v>21.0</v>
      </c>
      <c r="U180" s="30">
        <f t="shared" si="9"/>
        <v>76.65</v>
      </c>
      <c r="V180" s="231">
        <v>6.0</v>
      </c>
      <c r="W180" s="30">
        <f t="shared" si="10"/>
        <v>21.9</v>
      </c>
    </row>
    <row r="181">
      <c r="A181" s="394" t="s">
        <v>1093</v>
      </c>
      <c r="B181" s="394" t="s">
        <v>1095</v>
      </c>
      <c r="C181" s="382">
        <v>3.92</v>
      </c>
      <c r="D181" s="440">
        <v>266.0</v>
      </c>
      <c r="E181" s="440">
        <v>20.0</v>
      </c>
      <c r="F181" s="30">
        <f t="shared" si="81"/>
        <v>1042.72</v>
      </c>
      <c r="G181" s="438">
        <f t="shared" si="82"/>
        <v>78.4</v>
      </c>
      <c r="H181" s="439">
        <v>238.0</v>
      </c>
      <c r="I181" s="439">
        <v>28.0</v>
      </c>
      <c r="J181" s="30">
        <f t="shared" si="83"/>
        <v>932.96</v>
      </c>
      <c r="K181" s="438">
        <f t="shared" si="84"/>
        <v>109.76</v>
      </c>
      <c r="L181" s="230">
        <v>243.0</v>
      </c>
      <c r="M181" s="231">
        <v>29.0</v>
      </c>
      <c r="N181" s="30">
        <f t="shared" si="85"/>
        <v>952.56</v>
      </c>
      <c r="O181" s="30">
        <f t="shared" si="86"/>
        <v>113.68</v>
      </c>
      <c r="P181" s="231">
        <v>242.0</v>
      </c>
      <c r="Q181" s="30">
        <f t="shared" si="87"/>
        <v>948.64</v>
      </c>
      <c r="R181" s="231">
        <v>26.0</v>
      </c>
      <c r="S181" s="30">
        <f t="shared" si="88"/>
        <v>101.92</v>
      </c>
      <c r="T181" s="231">
        <v>240.0</v>
      </c>
      <c r="U181" s="30">
        <f t="shared" si="9"/>
        <v>940.8</v>
      </c>
      <c r="V181" s="231">
        <v>26.0</v>
      </c>
      <c r="W181" s="30">
        <f t="shared" si="10"/>
        <v>101.92</v>
      </c>
    </row>
    <row r="182">
      <c r="A182" s="400" t="s">
        <v>1096</v>
      </c>
      <c r="B182" s="400" t="s">
        <v>1097</v>
      </c>
      <c r="C182" s="374">
        <v>4.88</v>
      </c>
      <c r="D182" s="440">
        <v>0.0</v>
      </c>
      <c r="E182" s="440">
        <v>27.0</v>
      </c>
      <c r="F182" s="30">
        <f t="shared" si="81"/>
        <v>0</v>
      </c>
      <c r="G182" s="438">
        <f t="shared" si="82"/>
        <v>131.76</v>
      </c>
      <c r="H182" s="439">
        <v>0.0</v>
      </c>
      <c r="I182" s="439">
        <v>26.0</v>
      </c>
      <c r="J182" s="30">
        <f t="shared" si="83"/>
        <v>0</v>
      </c>
      <c r="K182" s="438">
        <f t="shared" si="84"/>
        <v>126.88</v>
      </c>
      <c r="L182" s="230">
        <v>0.0</v>
      </c>
      <c r="M182" s="231">
        <v>26.0</v>
      </c>
      <c r="N182" s="30">
        <f t="shared" si="85"/>
        <v>0</v>
      </c>
      <c r="O182" s="30">
        <f t="shared" si="86"/>
        <v>126.88</v>
      </c>
      <c r="P182" s="231">
        <v>0.0</v>
      </c>
      <c r="Q182" s="30">
        <f t="shared" si="87"/>
        <v>0</v>
      </c>
      <c r="R182" s="231">
        <v>25.0</v>
      </c>
      <c r="S182" s="30">
        <f t="shared" si="88"/>
        <v>122</v>
      </c>
      <c r="T182" s="231">
        <v>0.0</v>
      </c>
      <c r="U182" s="30">
        <f t="shared" si="9"/>
        <v>0</v>
      </c>
      <c r="V182" s="231">
        <v>25.0</v>
      </c>
      <c r="W182" s="30">
        <f t="shared" si="10"/>
        <v>122</v>
      </c>
    </row>
    <row r="183">
      <c r="A183" s="381" t="s">
        <v>1098</v>
      </c>
      <c r="B183" s="381" t="s">
        <v>1099</v>
      </c>
      <c r="C183" s="384">
        <v>0.0</v>
      </c>
      <c r="D183" s="440">
        <v>93.0</v>
      </c>
      <c r="E183" s="440">
        <v>35.0</v>
      </c>
      <c r="F183" s="30">
        <f t="shared" si="81"/>
        <v>0</v>
      </c>
      <c r="G183" s="438">
        <f t="shared" si="82"/>
        <v>0</v>
      </c>
      <c r="H183" s="439">
        <v>93.0</v>
      </c>
      <c r="I183" s="439">
        <v>35.0</v>
      </c>
      <c r="J183" s="30">
        <f t="shared" si="83"/>
        <v>0</v>
      </c>
      <c r="K183" s="438">
        <f t="shared" si="84"/>
        <v>0</v>
      </c>
      <c r="L183" s="230">
        <v>91.0</v>
      </c>
      <c r="M183" s="231">
        <v>36.0</v>
      </c>
      <c r="N183" s="30">
        <f t="shared" si="85"/>
        <v>0</v>
      </c>
      <c r="O183" s="30">
        <f t="shared" si="86"/>
        <v>0</v>
      </c>
      <c r="P183" s="231">
        <v>91.0</v>
      </c>
      <c r="Q183" s="30">
        <f t="shared" si="87"/>
        <v>0</v>
      </c>
      <c r="R183" s="231">
        <v>36.0</v>
      </c>
      <c r="S183" s="30">
        <f t="shared" si="88"/>
        <v>0</v>
      </c>
      <c r="T183" s="231">
        <v>91.0</v>
      </c>
      <c r="U183" s="30">
        <f t="shared" si="9"/>
        <v>0</v>
      </c>
      <c r="V183" s="231">
        <v>36.0</v>
      </c>
      <c r="W183" s="30">
        <f t="shared" si="10"/>
        <v>0</v>
      </c>
    </row>
    <row r="184">
      <c r="A184" s="441" t="s">
        <v>1263</v>
      </c>
      <c r="B184" s="441" t="s">
        <v>1264</v>
      </c>
      <c r="C184" s="375">
        <v>0.0</v>
      </c>
      <c r="D184" s="440">
        <v>0.0</v>
      </c>
      <c r="E184" s="440">
        <v>0.0</v>
      </c>
      <c r="F184" s="440">
        <v>0.0</v>
      </c>
      <c r="G184" s="445">
        <v>0.0</v>
      </c>
      <c r="H184" s="439">
        <v>62.0</v>
      </c>
      <c r="I184" s="439">
        <v>100.0</v>
      </c>
      <c r="J184" s="30">
        <f t="shared" si="83"/>
        <v>0</v>
      </c>
      <c r="K184" s="438">
        <f t="shared" si="84"/>
        <v>0</v>
      </c>
      <c r="L184" s="230">
        <v>54.0</v>
      </c>
      <c r="M184" s="231">
        <v>88.0</v>
      </c>
      <c r="N184" s="30">
        <f t="shared" si="85"/>
        <v>0</v>
      </c>
      <c r="O184" s="30">
        <f t="shared" si="86"/>
        <v>0</v>
      </c>
      <c r="P184" s="231">
        <v>53.0</v>
      </c>
      <c r="Q184" s="30">
        <f t="shared" si="87"/>
        <v>0</v>
      </c>
      <c r="R184" s="231">
        <v>90.0</v>
      </c>
      <c r="S184" s="30">
        <f t="shared" si="88"/>
        <v>0</v>
      </c>
      <c r="T184" s="231">
        <v>50.0</v>
      </c>
      <c r="U184" s="30">
        <f t="shared" si="9"/>
        <v>0</v>
      </c>
      <c r="V184" s="231">
        <v>84.0</v>
      </c>
      <c r="W184" s="30">
        <f t="shared" si="10"/>
        <v>0</v>
      </c>
    </row>
    <row r="185">
      <c r="A185" s="441" t="s">
        <v>1265</v>
      </c>
      <c r="B185" s="441" t="s">
        <v>1266</v>
      </c>
      <c r="C185" s="384">
        <v>0.0</v>
      </c>
      <c r="D185" s="440">
        <v>0.0</v>
      </c>
      <c r="E185" s="440">
        <v>0.0</v>
      </c>
      <c r="F185" s="440">
        <v>0.0</v>
      </c>
      <c r="G185" s="445">
        <v>0.0</v>
      </c>
      <c r="H185" s="439">
        <v>40.0</v>
      </c>
      <c r="I185" s="439">
        <v>4.0</v>
      </c>
      <c r="J185" s="30">
        <f t="shared" si="83"/>
        <v>0</v>
      </c>
      <c r="K185" s="438">
        <f t="shared" si="84"/>
        <v>0</v>
      </c>
      <c r="L185" s="230">
        <v>29.0</v>
      </c>
      <c r="M185" s="231">
        <v>7.0</v>
      </c>
      <c r="N185" s="30">
        <f t="shared" si="85"/>
        <v>0</v>
      </c>
      <c r="O185" s="30">
        <f t="shared" si="86"/>
        <v>0</v>
      </c>
      <c r="P185" s="231">
        <v>27.0</v>
      </c>
      <c r="Q185" s="30">
        <f t="shared" si="87"/>
        <v>0</v>
      </c>
      <c r="R185" s="231">
        <v>7.0</v>
      </c>
      <c r="S185" s="30">
        <f t="shared" si="88"/>
        <v>0</v>
      </c>
      <c r="T185" s="231">
        <v>16.0</v>
      </c>
      <c r="U185" s="30">
        <f t="shared" si="9"/>
        <v>0</v>
      </c>
      <c r="V185" s="231">
        <v>13.0</v>
      </c>
      <c r="W185" s="30">
        <f t="shared" si="10"/>
        <v>0</v>
      </c>
    </row>
    <row r="186">
      <c r="A186" s="395" t="s">
        <v>1100</v>
      </c>
      <c r="B186" s="395" t="s">
        <v>1101</v>
      </c>
      <c r="C186" s="375">
        <v>2.63</v>
      </c>
      <c r="D186" s="440">
        <v>215.0</v>
      </c>
      <c r="E186" s="440">
        <v>231.0</v>
      </c>
      <c r="F186" s="30">
        <f>D186*C186</f>
        <v>565.45</v>
      </c>
      <c r="G186" s="438">
        <f>E186*C186</f>
        <v>607.53</v>
      </c>
      <c r="H186" s="439">
        <v>202.0</v>
      </c>
      <c r="I186" s="439">
        <v>230.0</v>
      </c>
      <c r="J186" s="30">
        <f t="shared" si="83"/>
        <v>531.26</v>
      </c>
      <c r="K186" s="438">
        <f t="shared" si="84"/>
        <v>604.9</v>
      </c>
      <c r="L186" s="230">
        <v>117.0</v>
      </c>
      <c r="M186" s="231">
        <v>225.0</v>
      </c>
      <c r="N186" s="30">
        <f t="shared" si="85"/>
        <v>307.71</v>
      </c>
      <c r="O186" s="30">
        <f t="shared" si="86"/>
        <v>591.75</v>
      </c>
      <c r="P186" s="231">
        <v>76.0</v>
      </c>
      <c r="Q186" s="30">
        <f t="shared" si="87"/>
        <v>199.88</v>
      </c>
      <c r="R186" s="231">
        <v>219.0</v>
      </c>
      <c r="S186" s="30">
        <f t="shared" si="88"/>
        <v>575.97</v>
      </c>
      <c r="T186" s="231">
        <v>70.0</v>
      </c>
      <c r="U186" s="30">
        <f t="shared" si="9"/>
        <v>184.1</v>
      </c>
      <c r="V186" s="231">
        <v>209.0</v>
      </c>
      <c r="W186" s="30">
        <f t="shared" si="10"/>
        <v>549.67</v>
      </c>
    </row>
    <row r="187">
      <c r="A187" s="405" t="s">
        <v>1267</v>
      </c>
      <c r="B187" s="405" t="s">
        <v>1268</v>
      </c>
      <c r="C187" s="384"/>
      <c r="D187" s="440"/>
      <c r="E187" s="440"/>
      <c r="F187" s="30"/>
      <c r="G187" s="438"/>
      <c r="H187" s="439"/>
      <c r="I187" s="439"/>
      <c r="J187" s="30"/>
      <c r="K187" s="438"/>
      <c r="L187" s="230">
        <v>300.0</v>
      </c>
      <c r="M187" s="231">
        <v>50.0</v>
      </c>
      <c r="N187" s="30">
        <f t="shared" si="85"/>
        <v>0</v>
      </c>
      <c r="O187" s="30">
        <f t="shared" si="86"/>
        <v>0</v>
      </c>
      <c r="P187" s="231">
        <v>173.0</v>
      </c>
      <c r="Q187" s="30">
        <f t="shared" si="87"/>
        <v>0</v>
      </c>
      <c r="R187" s="231">
        <v>47.0</v>
      </c>
      <c r="S187" s="30">
        <f t="shared" si="88"/>
        <v>0</v>
      </c>
      <c r="T187" s="231">
        <v>169.0</v>
      </c>
      <c r="U187" s="30">
        <f t="shared" si="9"/>
        <v>0</v>
      </c>
      <c r="V187" s="231">
        <v>45.0</v>
      </c>
      <c r="W187" s="30">
        <f t="shared" si="10"/>
        <v>0</v>
      </c>
    </row>
    <row r="188">
      <c r="A188" s="404" t="s">
        <v>1267</v>
      </c>
      <c r="B188" s="404" t="s">
        <v>1268</v>
      </c>
      <c r="C188" s="375"/>
      <c r="D188" s="440"/>
      <c r="E188" s="440"/>
      <c r="F188" s="30"/>
      <c r="G188" s="438"/>
      <c r="H188" s="439"/>
      <c r="I188" s="439"/>
      <c r="J188" s="30"/>
      <c r="K188" s="438"/>
      <c r="L188" s="230">
        <v>300.0</v>
      </c>
      <c r="M188" s="231">
        <v>100.0</v>
      </c>
      <c r="N188" s="30">
        <f t="shared" si="85"/>
        <v>0</v>
      </c>
      <c r="O188" s="30">
        <f t="shared" si="86"/>
        <v>0</v>
      </c>
      <c r="P188" s="231">
        <v>108.0</v>
      </c>
      <c r="Q188" s="30">
        <f t="shared" si="87"/>
        <v>0</v>
      </c>
      <c r="R188" s="231">
        <v>94.0</v>
      </c>
      <c r="S188" s="30">
        <f t="shared" si="88"/>
        <v>0</v>
      </c>
      <c r="T188" s="231">
        <v>102.0</v>
      </c>
      <c r="U188" s="30">
        <f t="shared" si="9"/>
        <v>0</v>
      </c>
      <c r="V188" s="231">
        <v>85.0</v>
      </c>
      <c r="W188" s="30">
        <f t="shared" si="10"/>
        <v>0</v>
      </c>
    </row>
    <row r="189">
      <c r="A189" s="396" t="s">
        <v>1269</v>
      </c>
      <c r="B189" s="396" t="s">
        <v>1270</v>
      </c>
      <c r="C189" s="384"/>
      <c r="D189" s="440"/>
      <c r="E189" s="440"/>
      <c r="F189" s="30"/>
      <c r="G189" s="438"/>
      <c r="H189" s="439"/>
      <c r="I189" s="439"/>
      <c r="J189" s="30"/>
      <c r="K189" s="438"/>
      <c r="L189" s="23"/>
      <c r="M189" s="23"/>
      <c r="N189" s="30"/>
      <c r="O189" s="30"/>
      <c r="P189" s="231">
        <v>450.0</v>
      </c>
      <c r="Q189" s="30">
        <f t="shared" si="87"/>
        <v>0</v>
      </c>
      <c r="R189" s="231">
        <v>0.0</v>
      </c>
      <c r="S189" s="30">
        <f t="shared" si="88"/>
        <v>0</v>
      </c>
      <c r="T189" s="231">
        <v>450.0</v>
      </c>
      <c r="U189" s="30">
        <f t="shared" si="9"/>
        <v>0</v>
      </c>
      <c r="V189" s="231">
        <v>0.0</v>
      </c>
      <c r="W189" s="30">
        <f t="shared" si="10"/>
        <v>0</v>
      </c>
    </row>
    <row r="190">
      <c r="A190" s="395" t="s">
        <v>1269</v>
      </c>
      <c r="B190" s="395" t="s">
        <v>1271</v>
      </c>
      <c r="C190" s="375"/>
      <c r="D190" s="440">
        <v>400.0</v>
      </c>
      <c r="E190" s="440">
        <v>0.0</v>
      </c>
      <c r="F190" s="30">
        <f t="shared" ref="F190:F195" si="89">D190*C190</f>
        <v>0</v>
      </c>
      <c r="G190" s="438">
        <f t="shared" ref="G190:G195" si="90">E190*C190</f>
        <v>0</v>
      </c>
      <c r="H190" s="439">
        <v>28.0</v>
      </c>
      <c r="I190" s="439">
        <v>0.0</v>
      </c>
      <c r="J190" s="30">
        <f t="shared" ref="J190:J195" si="91">H190*C190</f>
        <v>0</v>
      </c>
      <c r="K190" s="438">
        <f t="shared" ref="K190:K195" si="92">I190*C190</f>
        <v>0</v>
      </c>
      <c r="L190" s="23">
        <v>0.0</v>
      </c>
      <c r="M190" s="23">
        <v>24.0</v>
      </c>
      <c r="N190" s="30">
        <f t="shared" ref="N190:N195" si="93">L190*C190</f>
        <v>0</v>
      </c>
      <c r="O190" s="30">
        <f t="shared" ref="O190:O195" si="94">M190*C190</f>
        <v>0</v>
      </c>
      <c r="P190" s="231">
        <v>18.0</v>
      </c>
      <c r="Q190" s="30">
        <f t="shared" si="87"/>
        <v>0</v>
      </c>
      <c r="R190" s="231">
        <v>0.0</v>
      </c>
      <c r="S190" s="30">
        <f t="shared" si="88"/>
        <v>0</v>
      </c>
      <c r="T190" s="231">
        <v>3.0</v>
      </c>
      <c r="U190" s="30">
        <f t="shared" si="9"/>
        <v>0</v>
      </c>
      <c r="V190" s="231">
        <v>0.0</v>
      </c>
      <c r="W190" s="30">
        <f t="shared" si="10"/>
        <v>0</v>
      </c>
    </row>
    <row r="191">
      <c r="A191" s="394" t="s">
        <v>1102</v>
      </c>
      <c r="B191" s="394" t="s">
        <v>1103</v>
      </c>
      <c r="C191" s="384">
        <v>4.01</v>
      </c>
      <c r="D191" s="440">
        <v>133.0</v>
      </c>
      <c r="E191" s="440">
        <v>54.0</v>
      </c>
      <c r="F191" s="30">
        <f t="shared" si="89"/>
        <v>533.33</v>
      </c>
      <c r="G191" s="438">
        <f t="shared" si="90"/>
        <v>216.54</v>
      </c>
      <c r="H191" s="439">
        <v>132.0</v>
      </c>
      <c r="I191" s="439">
        <v>54.0</v>
      </c>
      <c r="J191" s="30">
        <f t="shared" si="91"/>
        <v>529.32</v>
      </c>
      <c r="K191" s="438">
        <f t="shared" si="92"/>
        <v>216.54</v>
      </c>
      <c r="L191" s="230">
        <v>132.0</v>
      </c>
      <c r="M191" s="231">
        <v>53.0</v>
      </c>
      <c r="N191" s="30">
        <f t="shared" si="93"/>
        <v>529.32</v>
      </c>
      <c r="O191" s="30">
        <f t="shared" si="94"/>
        <v>212.53</v>
      </c>
      <c r="P191" s="231">
        <v>132.0</v>
      </c>
      <c r="Q191" s="30">
        <f t="shared" si="87"/>
        <v>529.32</v>
      </c>
      <c r="R191" s="231">
        <v>53.0</v>
      </c>
      <c r="S191" s="30">
        <f t="shared" si="88"/>
        <v>212.53</v>
      </c>
      <c r="T191" s="231">
        <v>132.0</v>
      </c>
      <c r="U191" s="30">
        <f t="shared" si="9"/>
        <v>529.32</v>
      </c>
      <c r="V191" s="231">
        <v>50.0</v>
      </c>
      <c r="W191" s="30">
        <f t="shared" si="10"/>
        <v>200.5</v>
      </c>
    </row>
    <row r="192">
      <c r="A192" s="373" t="s">
        <v>1104</v>
      </c>
      <c r="B192" s="373" t="s">
        <v>1105</v>
      </c>
      <c r="C192" s="375">
        <v>3.38</v>
      </c>
      <c r="D192" s="440">
        <v>39.0</v>
      </c>
      <c r="E192" s="440">
        <v>50.0</v>
      </c>
      <c r="F192" s="30">
        <f t="shared" si="89"/>
        <v>131.82</v>
      </c>
      <c r="G192" s="438">
        <f t="shared" si="90"/>
        <v>169</v>
      </c>
      <c r="H192" s="439">
        <v>39.0</v>
      </c>
      <c r="I192" s="439">
        <v>50.0</v>
      </c>
      <c r="J192" s="30">
        <f t="shared" si="91"/>
        <v>131.82</v>
      </c>
      <c r="K192" s="438">
        <f t="shared" si="92"/>
        <v>169</v>
      </c>
      <c r="L192" s="230">
        <v>39.0</v>
      </c>
      <c r="M192" s="231">
        <v>50.0</v>
      </c>
      <c r="N192" s="30">
        <f t="shared" si="93"/>
        <v>131.82</v>
      </c>
      <c r="O192" s="30">
        <f t="shared" si="94"/>
        <v>169</v>
      </c>
      <c r="P192" s="231">
        <v>39.0</v>
      </c>
      <c r="Q192" s="30">
        <f t="shared" si="87"/>
        <v>131.82</v>
      </c>
      <c r="R192" s="231">
        <v>50.0</v>
      </c>
      <c r="S192" s="30">
        <f t="shared" si="88"/>
        <v>169</v>
      </c>
      <c r="T192" s="231">
        <v>39.0</v>
      </c>
      <c r="U192" s="30">
        <f t="shared" si="9"/>
        <v>131.82</v>
      </c>
      <c r="V192" s="231">
        <v>50.0</v>
      </c>
      <c r="W192" s="30">
        <f t="shared" si="10"/>
        <v>169</v>
      </c>
    </row>
    <row r="193">
      <c r="A193" s="381" t="s">
        <v>1104</v>
      </c>
      <c r="B193" s="381" t="s">
        <v>1106</v>
      </c>
      <c r="C193" s="384">
        <v>6.98</v>
      </c>
      <c r="D193" s="440">
        <v>0.0</v>
      </c>
      <c r="E193" s="440">
        <v>66.0</v>
      </c>
      <c r="F193" s="30">
        <f t="shared" si="89"/>
        <v>0</v>
      </c>
      <c r="G193" s="438">
        <f t="shared" si="90"/>
        <v>460.68</v>
      </c>
      <c r="H193" s="439">
        <v>0.0</v>
      </c>
      <c r="I193" s="439">
        <v>66.0</v>
      </c>
      <c r="J193" s="30">
        <f t="shared" si="91"/>
        <v>0</v>
      </c>
      <c r="K193" s="438">
        <f t="shared" si="92"/>
        <v>460.68</v>
      </c>
      <c r="L193" s="230">
        <v>0.0</v>
      </c>
      <c r="M193" s="231">
        <v>66.0</v>
      </c>
      <c r="N193" s="30">
        <f t="shared" si="93"/>
        <v>0</v>
      </c>
      <c r="O193" s="30">
        <f t="shared" si="94"/>
        <v>460.68</v>
      </c>
      <c r="P193" s="231">
        <v>4.0</v>
      </c>
      <c r="Q193" s="30">
        <f t="shared" si="87"/>
        <v>27.92</v>
      </c>
      <c r="R193" s="231">
        <v>64.0</v>
      </c>
      <c r="S193" s="30">
        <f t="shared" si="88"/>
        <v>446.72</v>
      </c>
      <c r="T193" s="231">
        <v>4.0</v>
      </c>
      <c r="U193" s="30">
        <f t="shared" si="9"/>
        <v>27.92</v>
      </c>
      <c r="V193" s="231">
        <v>63.0</v>
      </c>
      <c r="W193" s="30">
        <f t="shared" si="10"/>
        <v>439.74</v>
      </c>
    </row>
    <row r="194">
      <c r="A194" s="373" t="s">
        <v>1104</v>
      </c>
      <c r="B194" s="373" t="s">
        <v>1106</v>
      </c>
      <c r="C194" s="375"/>
      <c r="D194" s="440">
        <v>0.0</v>
      </c>
      <c r="E194" s="440">
        <v>125.0</v>
      </c>
      <c r="F194" s="30">
        <f t="shared" si="89"/>
        <v>0</v>
      </c>
      <c r="G194" s="438">
        <f t="shared" si="90"/>
        <v>0</v>
      </c>
      <c r="H194" s="439">
        <v>0.0</v>
      </c>
      <c r="I194" s="439">
        <v>124.0</v>
      </c>
      <c r="J194" s="30">
        <f t="shared" si="91"/>
        <v>0</v>
      </c>
      <c r="K194" s="438">
        <f t="shared" si="92"/>
        <v>0</v>
      </c>
      <c r="L194" s="230">
        <v>2.0</v>
      </c>
      <c r="M194" s="231">
        <v>121.0</v>
      </c>
      <c r="N194" s="30">
        <f t="shared" si="93"/>
        <v>0</v>
      </c>
      <c r="O194" s="30">
        <f t="shared" si="94"/>
        <v>0</v>
      </c>
      <c r="P194" s="231">
        <v>1.0</v>
      </c>
      <c r="Q194" s="30">
        <f t="shared" si="87"/>
        <v>0</v>
      </c>
      <c r="R194" s="231">
        <v>118.0</v>
      </c>
      <c r="S194" s="30">
        <f t="shared" si="88"/>
        <v>0</v>
      </c>
      <c r="T194" s="231">
        <v>0.0</v>
      </c>
      <c r="U194" s="30">
        <f t="shared" si="9"/>
        <v>0</v>
      </c>
      <c r="V194" s="231">
        <v>118.0</v>
      </c>
      <c r="W194" s="30">
        <f t="shared" si="10"/>
        <v>0</v>
      </c>
    </row>
    <row r="195">
      <c r="A195" s="381" t="s">
        <v>1107</v>
      </c>
      <c r="B195" s="381" t="s">
        <v>1108</v>
      </c>
      <c r="C195" s="384">
        <v>2.734</v>
      </c>
      <c r="D195" s="440">
        <v>153.0</v>
      </c>
      <c r="E195" s="440">
        <v>115.0</v>
      </c>
      <c r="F195" s="30">
        <f t="shared" si="89"/>
        <v>418.302</v>
      </c>
      <c r="G195" s="438">
        <f t="shared" si="90"/>
        <v>314.41</v>
      </c>
      <c r="H195" s="439">
        <v>140.0</v>
      </c>
      <c r="I195" s="439">
        <v>110.0</v>
      </c>
      <c r="J195" s="30">
        <f t="shared" si="91"/>
        <v>382.76</v>
      </c>
      <c r="K195" s="438">
        <f t="shared" si="92"/>
        <v>300.74</v>
      </c>
      <c r="L195" s="23">
        <v>137.0</v>
      </c>
      <c r="M195" s="23">
        <v>101.0</v>
      </c>
      <c r="N195" s="30">
        <f t="shared" si="93"/>
        <v>374.558</v>
      </c>
      <c r="O195" s="30">
        <f t="shared" si="94"/>
        <v>276.134</v>
      </c>
      <c r="P195" s="231">
        <v>125.0</v>
      </c>
      <c r="Q195" s="30">
        <f t="shared" si="87"/>
        <v>341.75</v>
      </c>
      <c r="R195" s="231">
        <v>100.0</v>
      </c>
      <c r="S195" s="30">
        <f t="shared" si="88"/>
        <v>273.4</v>
      </c>
      <c r="T195" s="231">
        <v>118.0</v>
      </c>
      <c r="U195" s="30">
        <f t="shared" si="9"/>
        <v>322.612</v>
      </c>
      <c r="V195" s="231">
        <v>96.0</v>
      </c>
      <c r="W195" s="30">
        <f t="shared" si="10"/>
        <v>262.464</v>
      </c>
    </row>
    <row r="196">
      <c r="A196" s="373" t="s">
        <v>1107</v>
      </c>
      <c r="B196" s="373" t="s">
        <v>1272</v>
      </c>
      <c r="C196" s="375"/>
      <c r="D196" s="440"/>
      <c r="E196" s="440"/>
      <c r="F196" s="30"/>
      <c r="G196" s="438"/>
      <c r="H196" s="439"/>
      <c r="I196" s="439"/>
      <c r="J196" s="30"/>
      <c r="K196" s="438"/>
      <c r="L196" s="230"/>
      <c r="M196" s="231"/>
      <c r="N196" s="30"/>
      <c r="O196" s="30"/>
      <c r="P196" s="231">
        <v>500.0</v>
      </c>
      <c r="Q196" s="30">
        <f t="shared" si="87"/>
        <v>0</v>
      </c>
      <c r="R196" s="231">
        <v>0.0</v>
      </c>
      <c r="S196" s="30">
        <f t="shared" si="88"/>
        <v>0</v>
      </c>
      <c r="T196" s="231">
        <v>500.0</v>
      </c>
      <c r="U196" s="30">
        <f t="shared" si="9"/>
        <v>0</v>
      </c>
      <c r="V196" s="231">
        <v>0.0</v>
      </c>
      <c r="W196" s="30">
        <f t="shared" si="10"/>
        <v>0</v>
      </c>
    </row>
    <row r="197">
      <c r="A197" s="381" t="s">
        <v>1107</v>
      </c>
      <c r="B197" s="381" t="s">
        <v>1070</v>
      </c>
      <c r="C197" s="384">
        <v>5.0</v>
      </c>
      <c r="D197" s="440">
        <v>397.0</v>
      </c>
      <c r="E197" s="440">
        <v>21.0</v>
      </c>
      <c r="F197" s="30">
        <f t="shared" ref="F197:F215" si="95">D197*C197</f>
        <v>1985</v>
      </c>
      <c r="G197" s="438">
        <f t="shared" ref="G197:G215" si="96">E197*C197</f>
        <v>105</v>
      </c>
      <c r="H197" s="439">
        <v>388.0</v>
      </c>
      <c r="I197" s="439">
        <v>23.0</v>
      </c>
      <c r="J197" s="30">
        <f t="shared" ref="J197:J215" si="97">H197*C197</f>
        <v>1940</v>
      </c>
      <c r="K197" s="438">
        <f t="shared" ref="K197:K215" si="98">I197*C197</f>
        <v>115</v>
      </c>
      <c r="L197" s="230">
        <v>381.0</v>
      </c>
      <c r="M197" s="231">
        <v>24.0</v>
      </c>
      <c r="N197" s="30">
        <f t="shared" ref="N197:N226" si="99">L197*C197</f>
        <v>1905</v>
      </c>
      <c r="O197" s="30">
        <f t="shared" ref="O197:O226" si="100">M197*C197</f>
        <v>120</v>
      </c>
      <c r="P197" s="231">
        <v>374.0</v>
      </c>
      <c r="Q197" s="30">
        <f t="shared" si="87"/>
        <v>1870</v>
      </c>
      <c r="R197" s="231">
        <v>26.0</v>
      </c>
      <c r="S197" s="30">
        <f t="shared" si="88"/>
        <v>130</v>
      </c>
      <c r="T197" s="231">
        <v>366.0</v>
      </c>
      <c r="U197" s="30">
        <f t="shared" si="9"/>
        <v>1830</v>
      </c>
      <c r="V197" s="231">
        <v>24.0</v>
      </c>
      <c r="W197" s="30">
        <f t="shared" si="10"/>
        <v>120</v>
      </c>
    </row>
    <row r="198">
      <c r="A198" s="373" t="s">
        <v>1109</v>
      </c>
      <c r="B198" s="373" t="s">
        <v>1110</v>
      </c>
      <c r="C198" s="375">
        <v>3.91</v>
      </c>
      <c r="D198" s="440">
        <v>33.0</v>
      </c>
      <c r="E198" s="440">
        <v>56.0</v>
      </c>
      <c r="F198" s="30">
        <f t="shared" si="95"/>
        <v>129.03</v>
      </c>
      <c r="G198" s="438">
        <f t="shared" si="96"/>
        <v>218.96</v>
      </c>
      <c r="H198" s="439">
        <v>31.0</v>
      </c>
      <c r="I198" s="439">
        <v>56.0</v>
      </c>
      <c r="J198" s="30">
        <f t="shared" si="97"/>
        <v>121.21</v>
      </c>
      <c r="K198" s="438">
        <f t="shared" si="98"/>
        <v>218.96</v>
      </c>
      <c r="L198" s="230">
        <v>30.0</v>
      </c>
      <c r="M198" s="231">
        <v>55.0</v>
      </c>
      <c r="N198" s="30">
        <f t="shared" si="99"/>
        <v>117.3</v>
      </c>
      <c r="O198" s="30">
        <f t="shared" si="100"/>
        <v>215.05</v>
      </c>
      <c r="P198" s="231">
        <v>29.0</v>
      </c>
      <c r="Q198" s="30">
        <f t="shared" si="87"/>
        <v>113.39</v>
      </c>
      <c r="R198" s="231">
        <v>53.0</v>
      </c>
      <c r="S198" s="30">
        <f t="shared" si="88"/>
        <v>207.23</v>
      </c>
      <c r="T198" s="231">
        <v>29.0</v>
      </c>
      <c r="U198" s="30">
        <f t="shared" si="9"/>
        <v>113.39</v>
      </c>
      <c r="V198" s="231">
        <v>52.0</v>
      </c>
      <c r="W198" s="30">
        <f t="shared" si="10"/>
        <v>203.32</v>
      </c>
    </row>
    <row r="199">
      <c r="A199" s="381" t="s">
        <v>1111</v>
      </c>
      <c r="B199" s="381" t="s">
        <v>1112</v>
      </c>
      <c r="C199" s="384">
        <v>5.372</v>
      </c>
      <c r="D199" s="440">
        <v>68.0</v>
      </c>
      <c r="E199" s="440">
        <v>73.0</v>
      </c>
      <c r="F199" s="30">
        <f t="shared" si="95"/>
        <v>365.296</v>
      </c>
      <c r="G199" s="438">
        <f t="shared" si="96"/>
        <v>392.156</v>
      </c>
      <c r="H199" s="439">
        <v>68.0</v>
      </c>
      <c r="I199" s="439">
        <v>71.0</v>
      </c>
      <c r="J199" s="30">
        <f t="shared" si="97"/>
        <v>365.296</v>
      </c>
      <c r="K199" s="438">
        <f t="shared" si="98"/>
        <v>381.412</v>
      </c>
      <c r="L199" s="230">
        <v>66.0</v>
      </c>
      <c r="M199" s="231">
        <v>70.0</v>
      </c>
      <c r="N199" s="30">
        <f t="shared" si="99"/>
        <v>354.552</v>
      </c>
      <c r="O199" s="30">
        <f t="shared" si="100"/>
        <v>376.04</v>
      </c>
      <c r="P199" s="231">
        <v>66.0</v>
      </c>
      <c r="Q199" s="30">
        <f t="shared" si="87"/>
        <v>354.552</v>
      </c>
      <c r="R199" s="231">
        <v>70.0</v>
      </c>
      <c r="S199" s="30">
        <f t="shared" si="88"/>
        <v>376.04</v>
      </c>
      <c r="T199" s="231">
        <v>66.0</v>
      </c>
      <c r="U199" s="30">
        <f t="shared" si="9"/>
        <v>354.552</v>
      </c>
      <c r="V199" s="231">
        <v>69.0</v>
      </c>
      <c r="W199" s="30">
        <f t="shared" si="10"/>
        <v>370.668</v>
      </c>
    </row>
    <row r="200">
      <c r="A200" s="400" t="s">
        <v>1113</v>
      </c>
      <c r="B200" s="400" t="s">
        <v>1113</v>
      </c>
      <c r="C200" s="375"/>
      <c r="D200" s="440">
        <v>400.0</v>
      </c>
      <c r="E200" s="440">
        <v>0.0</v>
      </c>
      <c r="F200" s="30">
        <f t="shared" si="95"/>
        <v>0</v>
      </c>
      <c r="G200" s="438">
        <f t="shared" si="96"/>
        <v>0</v>
      </c>
      <c r="H200" s="439">
        <v>252.0</v>
      </c>
      <c r="I200" s="439">
        <v>0.0</v>
      </c>
      <c r="J200" s="30">
        <f t="shared" si="97"/>
        <v>0</v>
      </c>
      <c r="K200" s="438">
        <f t="shared" si="98"/>
        <v>0</v>
      </c>
      <c r="L200" s="230">
        <v>251.0</v>
      </c>
      <c r="M200" s="231">
        <v>0.0</v>
      </c>
      <c r="N200" s="30">
        <f t="shared" si="99"/>
        <v>0</v>
      </c>
      <c r="O200" s="30">
        <f t="shared" si="100"/>
        <v>0</v>
      </c>
      <c r="P200" s="231">
        <v>187.0</v>
      </c>
      <c r="Q200" s="30">
        <f t="shared" si="87"/>
        <v>0</v>
      </c>
      <c r="R200" s="231">
        <v>0.0</v>
      </c>
      <c r="S200" s="30">
        <f t="shared" si="88"/>
        <v>0</v>
      </c>
      <c r="T200" s="231">
        <v>87.0</v>
      </c>
      <c r="U200" s="30">
        <f t="shared" si="9"/>
        <v>0</v>
      </c>
      <c r="V200" s="231">
        <v>99.0</v>
      </c>
      <c r="W200" s="30">
        <f t="shared" si="10"/>
        <v>0</v>
      </c>
    </row>
    <row r="201">
      <c r="A201" s="381" t="s">
        <v>1114</v>
      </c>
      <c r="B201" s="381" t="s">
        <v>1115</v>
      </c>
      <c r="C201" s="384">
        <v>8.39</v>
      </c>
      <c r="D201" s="440">
        <v>86.0</v>
      </c>
      <c r="E201" s="440">
        <v>10.0</v>
      </c>
      <c r="F201" s="30">
        <f t="shared" si="95"/>
        <v>721.54</v>
      </c>
      <c r="G201" s="438">
        <f t="shared" si="96"/>
        <v>83.9</v>
      </c>
      <c r="H201" s="439">
        <v>84.0</v>
      </c>
      <c r="I201" s="439">
        <v>9.0</v>
      </c>
      <c r="J201" s="30">
        <f t="shared" si="97"/>
        <v>704.76</v>
      </c>
      <c r="K201" s="438">
        <f t="shared" si="98"/>
        <v>75.51</v>
      </c>
      <c r="L201" s="230">
        <v>82.0</v>
      </c>
      <c r="M201" s="231">
        <v>9.0</v>
      </c>
      <c r="N201" s="30">
        <f t="shared" si="99"/>
        <v>687.98</v>
      </c>
      <c r="O201" s="30">
        <f t="shared" si="100"/>
        <v>75.51</v>
      </c>
      <c r="P201" s="231">
        <v>80.0</v>
      </c>
      <c r="Q201" s="30">
        <f t="shared" si="87"/>
        <v>671.2</v>
      </c>
      <c r="R201" s="231">
        <v>9.0</v>
      </c>
      <c r="S201" s="30">
        <f t="shared" si="88"/>
        <v>75.51</v>
      </c>
      <c r="T201" s="231">
        <v>80.0</v>
      </c>
      <c r="U201" s="30">
        <f t="shared" si="9"/>
        <v>671.2</v>
      </c>
      <c r="V201" s="231">
        <v>9.0</v>
      </c>
      <c r="W201" s="30">
        <f t="shared" si="10"/>
        <v>75.51</v>
      </c>
    </row>
    <row r="202">
      <c r="A202" s="373" t="s">
        <v>1116</v>
      </c>
      <c r="B202" s="373" t="s">
        <v>1117</v>
      </c>
      <c r="C202" s="375">
        <v>3.31</v>
      </c>
      <c r="D202" s="440">
        <v>50.0</v>
      </c>
      <c r="E202" s="440">
        <v>28.0</v>
      </c>
      <c r="F202" s="30">
        <f t="shared" si="95"/>
        <v>165.5</v>
      </c>
      <c r="G202" s="438">
        <f t="shared" si="96"/>
        <v>92.68</v>
      </c>
      <c r="H202" s="439">
        <v>47.0</v>
      </c>
      <c r="I202" s="439">
        <v>27.0</v>
      </c>
      <c r="J202" s="30">
        <f t="shared" si="97"/>
        <v>155.57</v>
      </c>
      <c r="K202" s="438">
        <f t="shared" si="98"/>
        <v>89.37</v>
      </c>
      <c r="L202" s="230">
        <v>46.0</v>
      </c>
      <c r="M202" s="231">
        <v>25.0</v>
      </c>
      <c r="N202" s="30">
        <f t="shared" si="99"/>
        <v>152.26</v>
      </c>
      <c r="O202" s="30">
        <f t="shared" si="100"/>
        <v>82.75</v>
      </c>
      <c r="P202" s="231">
        <v>43.0</v>
      </c>
      <c r="Q202" s="30">
        <f t="shared" si="87"/>
        <v>142.33</v>
      </c>
      <c r="R202" s="231">
        <v>26.0</v>
      </c>
      <c r="S202" s="30">
        <f t="shared" si="88"/>
        <v>86.06</v>
      </c>
      <c r="T202" s="231">
        <v>43.0</v>
      </c>
      <c r="U202" s="30">
        <f t="shared" si="9"/>
        <v>142.33</v>
      </c>
      <c r="V202" s="231">
        <v>26.0</v>
      </c>
      <c r="W202" s="30">
        <f t="shared" si="10"/>
        <v>86.06</v>
      </c>
    </row>
    <row r="203">
      <c r="A203" s="381" t="s">
        <v>1118</v>
      </c>
      <c r="B203" s="405" t="s">
        <v>1119</v>
      </c>
      <c r="C203" s="384">
        <v>2.25</v>
      </c>
      <c r="D203" s="440">
        <v>94.0</v>
      </c>
      <c r="E203" s="440">
        <v>19.0</v>
      </c>
      <c r="F203" s="30">
        <f t="shared" si="95"/>
        <v>211.5</v>
      </c>
      <c r="G203" s="438">
        <f t="shared" si="96"/>
        <v>42.75</v>
      </c>
      <c r="H203" s="439">
        <v>93.0</v>
      </c>
      <c r="I203" s="439">
        <v>18.0</v>
      </c>
      <c r="J203" s="30">
        <f t="shared" si="97"/>
        <v>209.25</v>
      </c>
      <c r="K203" s="438">
        <f t="shared" si="98"/>
        <v>40.5</v>
      </c>
      <c r="L203" s="230">
        <v>78.0</v>
      </c>
      <c r="M203" s="231">
        <v>18.0</v>
      </c>
      <c r="N203" s="30">
        <f t="shared" si="99"/>
        <v>175.5</v>
      </c>
      <c r="O203" s="30">
        <f t="shared" si="100"/>
        <v>40.5</v>
      </c>
      <c r="P203" s="231">
        <v>79.0</v>
      </c>
      <c r="Q203" s="30">
        <f t="shared" si="87"/>
        <v>177.75</v>
      </c>
      <c r="R203" s="231">
        <v>17.0</v>
      </c>
      <c r="S203" s="30">
        <f t="shared" si="88"/>
        <v>38.25</v>
      </c>
      <c r="T203" s="231">
        <v>1.0</v>
      </c>
      <c r="U203" s="30">
        <f t="shared" si="9"/>
        <v>2.25</v>
      </c>
      <c r="V203" s="231">
        <v>17.0</v>
      </c>
      <c r="W203" s="30">
        <f t="shared" si="10"/>
        <v>38.25</v>
      </c>
    </row>
    <row r="204">
      <c r="A204" s="373" t="s">
        <v>1118</v>
      </c>
      <c r="B204" s="404" t="s">
        <v>1120</v>
      </c>
      <c r="C204" s="375">
        <v>3.52</v>
      </c>
      <c r="D204" s="440">
        <v>57.0</v>
      </c>
      <c r="E204" s="440">
        <v>51.0</v>
      </c>
      <c r="F204" s="30">
        <f t="shared" si="95"/>
        <v>200.64</v>
      </c>
      <c r="G204" s="438">
        <f t="shared" si="96"/>
        <v>179.52</v>
      </c>
      <c r="H204" s="439">
        <v>54.0</v>
      </c>
      <c r="I204" s="439">
        <v>48.0</v>
      </c>
      <c r="J204" s="30">
        <f t="shared" si="97"/>
        <v>190.08</v>
      </c>
      <c r="K204" s="438">
        <f t="shared" si="98"/>
        <v>168.96</v>
      </c>
      <c r="L204" s="230">
        <v>78.0</v>
      </c>
      <c r="M204" s="231">
        <v>47.0</v>
      </c>
      <c r="N204" s="30">
        <f t="shared" si="99"/>
        <v>274.56</v>
      </c>
      <c r="O204" s="30">
        <f t="shared" si="100"/>
        <v>165.44</v>
      </c>
      <c r="P204" s="231">
        <v>85.0</v>
      </c>
      <c r="Q204" s="30">
        <f t="shared" si="87"/>
        <v>299.2</v>
      </c>
      <c r="R204" s="231">
        <v>43.0</v>
      </c>
      <c r="S204" s="30">
        <f t="shared" si="88"/>
        <v>151.36</v>
      </c>
      <c r="T204" s="231">
        <v>39.0</v>
      </c>
      <c r="U204" s="30">
        <f t="shared" si="9"/>
        <v>137.28</v>
      </c>
      <c r="V204" s="231">
        <v>43.0</v>
      </c>
      <c r="W204" s="30">
        <f t="shared" si="10"/>
        <v>151.36</v>
      </c>
    </row>
    <row r="205">
      <c r="A205" s="381" t="s">
        <v>1118</v>
      </c>
      <c r="B205" s="405" t="s">
        <v>1121</v>
      </c>
      <c r="C205" s="384">
        <v>2.91</v>
      </c>
      <c r="D205" s="440">
        <v>30.0</v>
      </c>
      <c r="E205" s="440">
        <v>52.0</v>
      </c>
      <c r="F205" s="30">
        <f t="shared" si="95"/>
        <v>87.3</v>
      </c>
      <c r="G205" s="438">
        <f t="shared" si="96"/>
        <v>151.32</v>
      </c>
      <c r="H205" s="439">
        <v>30.0</v>
      </c>
      <c r="I205" s="439">
        <v>50.0</v>
      </c>
      <c r="J205" s="30">
        <f t="shared" si="97"/>
        <v>87.3</v>
      </c>
      <c r="K205" s="438">
        <f t="shared" si="98"/>
        <v>145.5</v>
      </c>
      <c r="L205" s="230">
        <v>30.0</v>
      </c>
      <c r="M205" s="231">
        <v>50.0</v>
      </c>
      <c r="N205" s="30">
        <f t="shared" si="99"/>
        <v>87.3</v>
      </c>
      <c r="O205" s="30">
        <f t="shared" si="100"/>
        <v>145.5</v>
      </c>
      <c r="P205" s="231">
        <v>30.0</v>
      </c>
      <c r="Q205" s="30">
        <f t="shared" si="87"/>
        <v>87.3</v>
      </c>
      <c r="R205" s="231">
        <v>50.0</v>
      </c>
      <c r="S205" s="30">
        <f t="shared" si="88"/>
        <v>145.5</v>
      </c>
      <c r="T205" s="231">
        <v>0.0</v>
      </c>
      <c r="U205" s="30">
        <f t="shared" si="9"/>
        <v>0</v>
      </c>
      <c r="V205" s="231">
        <v>50.0</v>
      </c>
      <c r="W205" s="30">
        <f t="shared" si="10"/>
        <v>145.5</v>
      </c>
    </row>
    <row r="206">
      <c r="A206" s="373" t="s">
        <v>1122</v>
      </c>
      <c r="B206" s="373" t="s">
        <v>1123</v>
      </c>
      <c r="C206" s="375">
        <v>6.32</v>
      </c>
      <c r="D206" s="440">
        <v>54.0</v>
      </c>
      <c r="E206" s="440">
        <v>8.0</v>
      </c>
      <c r="F206" s="30">
        <f t="shared" si="95"/>
        <v>341.28</v>
      </c>
      <c r="G206" s="438">
        <f t="shared" si="96"/>
        <v>50.56</v>
      </c>
      <c r="H206" s="439">
        <v>44.0</v>
      </c>
      <c r="I206" s="439">
        <v>11.0</v>
      </c>
      <c r="J206" s="30">
        <f t="shared" si="97"/>
        <v>278.08</v>
      </c>
      <c r="K206" s="438">
        <f t="shared" si="98"/>
        <v>69.52</v>
      </c>
      <c r="L206" s="230">
        <v>41.0</v>
      </c>
      <c r="M206" s="231">
        <v>10.0</v>
      </c>
      <c r="N206" s="30">
        <f t="shared" si="99"/>
        <v>259.12</v>
      </c>
      <c r="O206" s="30">
        <f t="shared" si="100"/>
        <v>63.2</v>
      </c>
      <c r="P206" s="231">
        <v>40.0</v>
      </c>
      <c r="Q206" s="30">
        <f t="shared" si="87"/>
        <v>252.8</v>
      </c>
      <c r="R206" s="231">
        <v>8.0</v>
      </c>
      <c r="S206" s="30">
        <f t="shared" si="88"/>
        <v>50.56</v>
      </c>
      <c r="T206" s="231">
        <v>38.0</v>
      </c>
      <c r="U206" s="30">
        <f t="shared" si="9"/>
        <v>240.16</v>
      </c>
      <c r="V206" s="231">
        <v>6.0</v>
      </c>
      <c r="W206" s="30">
        <f t="shared" si="10"/>
        <v>37.92</v>
      </c>
    </row>
    <row r="207">
      <c r="B207" s="381" t="s">
        <v>1124</v>
      </c>
      <c r="C207" s="384">
        <v>5.4</v>
      </c>
      <c r="D207" s="440">
        <v>0.0</v>
      </c>
      <c r="E207" s="440">
        <v>47.0</v>
      </c>
      <c r="F207" s="30">
        <f t="shared" si="95"/>
        <v>0</v>
      </c>
      <c r="G207" s="438">
        <f t="shared" si="96"/>
        <v>253.8</v>
      </c>
      <c r="H207" s="439">
        <v>0.0</v>
      </c>
      <c r="I207" s="439">
        <v>46.0</v>
      </c>
      <c r="J207" s="30">
        <f t="shared" si="97"/>
        <v>0</v>
      </c>
      <c r="K207" s="438">
        <f t="shared" si="98"/>
        <v>248.4</v>
      </c>
      <c r="L207" s="230">
        <v>0.0</v>
      </c>
      <c r="M207" s="231">
        <v>46.0</v>
      </c>
      <c r="N207" s="30">
        <f t="shared" si="99"/>
        <v>0</v>
      </c>
      <c r="O207" s="30">
        <f t="shared" si="100"/>
        <v>248.4</v>
      </c>
      <c r="P207" s="231">
        <v>0.0</v>
      </c>
      <c r="Q207" s="30">
        <f t="shared" si="87"/>
        <v>0</v>
      </c>
      <c r="R207" s="231">
        <v>45.0</v>
      </c>
      <c r="S207" s="30">
        <f t="shared" si="88"/>
        <v>243</v>
      </c>
      <c r="T207" s="231">
        <v>0.0</v>
      </c>
      <c r="U207" s="30">
        <f t="shared" si="9"/>
        <v>0</v>
      </c>
      <c r="V207" s="231">
        <v>45.0</v>
      </c>
      <c r="W207" s="30">
        <f t="shared" si="10"/>
        <v>243</v>
      </c>
    </row>
    <row r="208">
      <c r="B208" s="373" t="s">
        <v>1125</v>
      </c>
      <c r="C208" s="375">
        <v>5.38</v>
      </c>
      <c r="D208" s="440">
        <v>173.0</v>
      </c>
      <c r="E208" s="440">
        <v>2.0</v>
      </c>
      <c r="F208" s="30">
        <f t="shared" si="95"/>
        <v>930.74</v>
      </c>
      <c r="G208" s="438">
        <f t="shared" si="96"/>
        <v>10.76</v>
      </c>
      <c r="H208" s="439">
        <v>1.0</v>
      </c>
      <c r="I208" s="439">
        <v>0.0</v>
      </c>
      <c r="J208" s="30">
        <f t="shared" si="97"/>
        <v>5.38</v>
      </c>
      <c r="K208" s="438">
        <f t="shared" si="98"/>
        <v>0</v>
      </c>
      <c r="L208" s="230">
        <v>68.0</v>
      </c>
      <c r="M208" s="231">
        <v>67.0</v>
      </c>
      <c r="N208" s="30">
        <f t="shared" si="99"/>
        <v>365.84</v>
      </c>
      <c r="O208" s="30">
        <f t="shared" si="100"/>
        <v>360.46</v>
      </c>
      <c r="P208" s="231">
        <v>39.0</v>
      </c>
      <c r="Q208" s="30">
        <f t="shared" si="87"/>
        <v>209.82</v>
      </c>
      <c r="R208" s="231">
        <v>53.0</v>
      </c>
      <c r="S208" s="30">
        <f t="shared" si="88"/>
        <v>285.14</v>
      </c>
      <c r="T208" s="231">
        <v>37.0</v>
      </c>
      <c r="U208" s="30">
        <f t="shared" si="9"/>
        <v>199.06</v>
      </c>
      <c r="V208" s="231">
        <v>38.0</v>
      </c>
      <c r="W208" s="30">
        <f t="shared" si="10"/>
        <v>204.44</v>
      </c>
    </row>
    <row r="209">
      <c r="B209" s="381" t="s">
        <v>1126</v>
      </c>
      <c r="C209" s="384">
        <v>4.49</v>
      </c>
      <c r="D209" s="440">
        <v>0.0</v>
      </c>
      <c r="E209" s="440">
        <v>0.0</v>
      </c>
      <c r="F209" s="30">
        <f t="shared" si="95"/>
        <v>0</v>
      </c>
      <c r="G209" s="438">
        <f t="shared" si="96"/>
        <v>0</v>
      </c>
      <c r="H209" s="439">
        <v>1.0</v>
      </c>
      <c r="I209" s="439">
        <v>0.0</v>
      </c>
      <c r="J209" s="30">
        <f t="shared" si="97"/>
        <v>4.49</v>
      </c>
      <c r="K209" s="438">
        <f t="shared" si="98"/>
        <v>0</v>
      </c>
      <c r="L209" s="230">
        <v>3.0</v>
      </c>
      <c r="M209" s="231">
        <v>0.0</v>
      </c>
      <c r="N209" s="30">
        <f t="shared" si="99"/>
        <v>13.47</v>
      </c>
      <c r="O209" s="30">
        <f t="shared" si="100"/>
        <v>0</v>
      </c>
      <c r="P209" s="231">
        <v>3.0</v>
      </c>
      <c r="Q209" s="30">
        <f t="shared" si="87"/>
        <v>13.47</v>
      </c>
      <c r="R209" s="231">
        <v>0.0</v>
      </c>
      <c r="S209" s="30">
        <f t="shared" si="88"/>
        <v>0</v>
      </c>
      <c r="T209" s="231">
        <v>3.0</v>
      </c>
      <c r="U209" s="30">
        <f t="shared" si="9"/>
        <v>13.47</v>
      </c>
      <c r="V209" s="231">
        <v>0.0</v>
      </c>
      <c r="W209" s="30">
        <f t="shared" si="10"/>
        <v>0</v>
      </c>
    </row>
    <row r="210">
      <c r="B210" s="373" t="s">
        <v>64</v>
      </c>
      <c r="C210" s="375">
        <v>6.01</v>
      </c>
      <c r="D210" s="440">
        <v>0.0</v>
      </c>
      <c r="E210" s="440">
        <v>7.0</v>
      </c>
      <c r="F210" s="30">
        <f t="shared" si="95"/>
        <v>0</v>
      </c>
      <c r="G210" s="438">
        <f t="shared" si="96"/>
        <v>42.07</v>
      </c>
      <c r="H210" s="439">
        <v>0.0</v>
      </c>
      <c r="I210" s="439">
        <v>7.0</v>
      </c>
      <c r="J210" s="30">
        <f t="shared" si="97"/>
        <v>0</v>
      </c>
      <c r="K210" s="438">
        <f t="shared" si="98"/>
        <v>42.07</v>
      </c>
      <c r="L210" s="230">
        <v>3.0</v>
      </c>
      <c r="M210" s="231">
        <v>7.0</v>
      </c>
      <c r="N210" s="30">
        <f t="shared" si="99"/>
        <v>18.03</v>
      </c>
      <c r="O210" s="30">
        <f t="shared" si="100"/>
        <v>42.07</v>
      </c>
      <c r="P210" s="231">
        <v>3.0</v>
      </c>
      <c r="Q210" s="30">
        <f t="shared" si="87"/>
        <v>18.03</v>
      </c>
      <c r="R210" s="231">
        <v>7.0</v>
      </c>
      <c r="S210" s="30">
        <f t="shared" si="88"/>
        <v>42.07</v>
      </c>
      <c r="T210" s="231">
        <v>3.0</v>
      </c>
      <c r="U210" s="30">
        <f t="shared" si="9"/>
        <v>18.03</v>
      </c>
      <c r="V210" s="231">
        <v>6.0</v>
      </c>
      <c r="W210" s="30">
        <f t="shared" si="10"/>
        <v>36.06</v>
      </c>
    </row>
    <row r="211">
      <c r="B211" s="381" t="s">
        <v>1127</v>
      </c>
      <c r="C211" s="384">
        <v>5.72</v>
      </c>
      <c r="D211" s="440">
        <v>271.0</v>
      </c>
      <c r="E211" s="440">
        <v>27.0</v>
      </c>
      <c r="F211" s="30">
        <f t="shared" si="95"/>
        <v>1550.12</v>
      </c>
      <c r="G211" s="438">
        <f t="shared" si="96"/>
        <v>154.44</v>
      </c>
      <c r="H211" s="439">
        <v>259.0</v>
      </c>
      <c r="I211" s="439">
        <v>24.0</v>
      </c>
      <c r="J211" s="30">
        <f t="shared" si="97"/>
        <v>1481.48</v>
      </c>
      <c r="K211" s="438">
        <f t="shared" si="98"/>
        <v>137.28</v>
      </c>
      <c r="L211" s="230">
        <v>247.0</v>
      </c>
      <c r="M211" s="231">
        <v>27.0</v>
      </c>
      <c r="N211" s="30">
        <f t="shared" si="99"/>
        <v>1412.84</v>
      </c>
      <c r="O211" s="30">
        <f t="shared" si="100"/>
        <v>154.44</v>
      </c>
      <c r="P211" s="231">
        <v>233.0</v>
      </c>
      <c r="Q211" s="30">
        <f t="shared" si="87"/>
        <v>1332.76</v>
      </c>
      <c r="R211" s="231">
        <v>26.0</v>
      </c>
      <c r="S211" s="30">
        <f t="shared" si="88"/>
        <v>148.72</v>
      </c>
      <c r="T211" s="231">
        <v>222.0</v>
      </c>
      <c r="U211" s="30">
        <f t="shared" si="9"/>
        <v>1269.84</v>
      </c>
      <c r="V211" s="231">
        <v>24.0</v>
      </c>
      <c r="W211" s="30">
        <f t="shared" si="10"/>
        <v>137.28</v>
      </c>
    </row>
    <row r="212">
      <c r="B212" s="373" t="s">
        <v>1128</v>
      </c>
      <c r="C212" s="375">
        <v>7.11</v>
      </c>
      <c r="D212" s="440">
        <v>1030.0</v>
      </c>
      <c r="E212" s="440">
        <v>10.0</v>
      </c>
      <c r="F212" s="30">
        <f t="shared" si="95"/>
        <v>7323.3</v>
      </c>
      <c r="G212" s="438">
        <f t="shared" si="96"/>
        <v>71.1</v>
      </c>
      <c r="H212" s="439">
        <v>684.0</v>
      </c>
      <c r="I212" s="439">
        <v>323.0</v>
      </c>
      <c r="J212" s="30">
        <f t="shared" si="97"/>
        <v>4863.24</v>
      </c>
      <c r="K212" s="438">
        <f t="shared" si="98"/>
        <v>2296.53</v>
      </c>
      <c r="L212" s="230">
        <v>740.0</v>
      </c>
      <c r="M212" s="231">
        <v>278.0</v>
      </c>
      <c r="N212" s="30">
        <f t="shared" si="99"/>
        <v>5261.4</v>
      </c>
      <c r="O212" s="30">
        <f t="shared" si="100"/>
        <v>1976.58</v>
      </c>
      <c r="P212" s="231">
        <v>655.0</v>
      </c>
      <c r="Q212" s="30">
        <f t="shared" si="87"/>
        <v>4657.05</v>
      </c>
      <c r="R212" s="231">
        <v>270.0</v>
      </c>
      <c r="S212" s="30">
        <f t="shared" si="88"/>
        <v>1919.7</v>
      </c>
      <c r="T212" s="231">
        <v>654.0</v>
      </c>
      <c r="U212" s="30">
        <f t="shared" si="9"/>
        <v>4649.94</v>
      </c>
      <c r="V212" s="231">
        <v>233.0</v>
      </c>
      <c r="W212" s="30">
        <f t="shared" si="10"/>
        <v>1656.63</v>
      </c>
    </row>
    <row r="213">
      <c r="B213" s="381" t="s">
        <v>1129</v>
      </c>
      <c r="C213" s="384">
        <v>4.19</v>
      </c>
      <c r="D213" s="440">
        <v>293.0</v>
      </c>
      <c r="E213" s="440">
        <v>3.0</v>
      </c>
      <c r="F213" s="30">
        <f t="shared" si="95"/>
        <v>1227.67</v>
      </c>
      <c r="G213" s="438">
        <f t="shared" si="96"/>
        <v>12.57</v>
      </c>
      <c r="H213" s="439">
        <v>279.0</v>
      </c>
      <c r="I213" s="439">
        <v>201.0</v>
      </c>
      <c r="J213" s="30">
        <f t="shared" si="97"/>
        <v>1169.01</v>
      </c>
      <c r="K213" s="438">
        <f t="shared" si="98"/>
        <v>842.19</v>
      </c>
      <c r="L213" s="230">
        <v>292.0</v>
      </c>
      <c r="M213" s="231">
        <v>156.0</v>
      </c>
      <c r="N213" s="30">
        <f t="shared" si="99"/>
        <v>1223.48</v>
      </c>
      <c r="O213" s="30">
        <f t="shared" si="100"/>
        <v>653.64</v>
      </c>
      <c r="P213" s="231">
        <v>281.0</v>
      </c>
      <c r="Q213" s="30">
        <f t="shared" si="87"/>
        <v>1177.39</v>
      </c>
      <c r="R213" s="231">
        <v>130.0</v>
      </c>
      <c r="S213" s="30">
        <f t="shared" si="88"/>
        <v>544.7</v>
      </c>
      <c r="T213" s="231">
        <v>265.0</v>
      </c>
      <c r="U213" s="30">
        <f t="shared" si="9"/>
        <v>1110.35</v>
      </c>
      <c r="V213" s="231">
        <v>116.0</v>
      </c>
      <c r="W213" s="30">
        <f t="shared" si="10"/>
        <v>486.04</v>
      </c>
    </row>
    <row r="214">
      <c r="A214" s="373" t="s">
        <v>1130</v>
      </c>
      <c r="B214" s="404" t="s">
        <v>1131</v>
      </c>
      <c r="C214" s="375">
        <v>6.35</v>
      </c>
      <c r="D214" s="440">
        <v>270.0</v>
      </c>
      <c r="E214" s="440">
        <v>223.0</v>
      </c>
      <c r="F214" s="30">
        <f t="shared" si="95"/>
        <v>1714.5</v>
      </c>
      <c r="G214" s="438">
        <f t="shared" si="96"/>
        <v>1416.05</v>
      </c>
      <c r="H214" s="439">
        <v>161.0</v>
      </c>
      <c r="I214" s="439">
        <v>135.0</v>
      </c>
      <c r="J214" s="30">
        <f t="shared" si="97"/>
        <v>1022.35</v>
      </c>
      <c r="K214" s="438">
        <f t="shared" si="98"/>
        <v>857.25</v>
      </c>
      <c r="L214" s="230">
        <v>517.0</v>
      </c>
      <c r="M214" s="231">
        <v>223.0</v>
      </c>
      <c r="N214" s="30">
        <f t="shared" si="99"/>
        <v>3282.95</v>
      </c>
      <c r="O214" s="30">
        <f t="shared" si="100"/>
        <v>1416.05</v>
      </c>
      <c r="P214" s="231">
        <v>393.0</v>
      </c>
      <c r="Q214" s="30">
        <f t="shared" si="87"/>
        <v>2495.55</v>
      </c>
      <c r="R214" s="231">
        <v>223.0</v>
      </c>
      <c r="S214" s="30">
        <f t="shared" si="88"/>
        <v>1416.05</v>
      </c>
      <c r="T214" s="231">
        <v>331.0</v>
      </c>
      <c r="U214" s="30">
        <f t="shared" si="9"/>
        <v>2101.85</v>
      </c>
      <c r="V214" s="231">
        <v>223.0</v>
      </c>
      <c r="W214" s="30">
        <f t="shared" si="10"/>
        <v>1416.05</v>
      </c>
    </row>
    <row r="215">
      <c r="A215" s="405" t="s">
        <v>1130</v>
      </c>
      <c r="B215" s="405" t="s">
        <v>1132</v>
      </c>
      <c r="C215" s="384">
        <v>6.26</v>
      </c>
      <c r="D215" s="440">
        <v>0.0</v>
      </c>
      <c r="E215" s="440">
        <v>120.0</v>
      </c>
      <c r="F215" s="30">
        <f t="shared" si="95"/>
        <v>0</v>
      </c>
      <c r="G215" s="438">
        <f t="shared" si="96"/>
        <v>751.2</v>
      </c>
      <c r="H215" s="439">
        <v>0.0</v>
      </c>
      <c r="I215" s="439">
        <v>101.0</v>
      </c>
      <c r="J215" s="30">
        <f t="shared" si="97"/>
        <v>0</v>
      </c>
      <c r="K215" s="438">
        <f t="shared" si="98"/>
        <v>632.26</v>
      </c>
      <c r="L215" s="230">
        <v>396.0</v>
      </c>
      <c r="M215" s="231">
        <v>82.0</v>
      </c>
      <c r="N215" s="30">
        <f t="shared" si="99"/>
        <v>2478.96</v>
      </c>
      <c r="O215" s="30">
        <f t="shared" si="100"/>
        <v>513.32</v>
      </c>
      <c r="P215" s="231">
        <v>381.0</v>
      </c>
      <c r="Q215" s="30">
        <f t="shared" si="87"/>
        <v>2385.06</v>
      </c>
      <c r="R215" s="231">
        <v>77.0</v>
      </c>
      <c r="S215" s="30">
        <f t="shared" si="88"/>
        <v>482.02</v>
      </c>
      <c r="T215" s="231">
        <v>359.0</v>
      </c>
      <c r="U215" s="30">
        <f t="shared" si="9"/>
        <v>2247.34</v>
      </c>
      <c r="V215" s="231">
        <v>74.0</v>
      </c>
      <c r="W215" s="30">
        <f t="shared" si="10"/>
        <v>463.24</v>
      </c>
    </row>
    <row r="216">
      <c r="A216" s="404" t="s">
        <v>1130</v>
      </c>
      <c r="B216" s="404" t="s">
        <v>1273</v>
      </c>
      <c r="C216" s="375"/>
      <c r="D216" s="440">
        <v>5.37</v>
      </c>
      <c r="E216" s="440"/>
      <c r="F216" s="30"/>
      <c r="G216" s="438"/>
      <c r="H216" s="439"/>
      <c r="I216" s="439"/>
      <c r="J216" s="30"/>
      <c r="K216" s="438"/>
      <c r="L216" s="230">
        <v>273.0</v>
      </c>
      <c r="M216" s="231">
        <v>122.0</v>
      </c>
      <c r="N216" s="30">
        <f t="shared" si="99"/>
        <v>0</v>
      </c>
      <c r="O216" s="30">
        <f t="shared" si="100"/>
        <v>0</v>
      </c>
      <c r="P216" s="231">
        <v>232.0</v>
      </c>
      <c r="Q216" s="30">
        <f t="shared" si="87"/>
        <v>0</v>
      </c>
      <c r="R216" s="231">
        <v>130.0</v>
      </c>
      <c r="S216" s="30">
        <f t="shared" si="88"/>
        <v>0</v>
      </c>
      <c r="T216" s="231">
        <v>225.0</v>
      </c>
      <c r="U216" s="30">
        <f t="shared" si="9"/>
        <v>0</v>
      </c>
      <c r="V216" s="231">
        <v>126.0</v>
      </c>
      <c r="W216" s="30">
        <f t="shared" si="10"/>
        <v>0</v>
      </c>
    </row>
    <row r="217">
      <c r="A217" s="405" t="s">
        <v>1130</v>
      </c>
      <c r="B217" s="405" t="s">
        <v>1274</v>
      </c>
      <c r="C217" s="384"/>
      <c r="D217" s="440">
        <v>1.93</v>
      </c>
      <c r="E217" s="440"/>
      <c r="F217" s="30"/>
      <c r="G217" s="438"/>
      <c r="H217" s="439"/>
      <c r="I217" s="439"/>
      <c r="J217" s="30"/>
      <c r="K217" s="438"/>
      <c r="L217" s="230">
        <v>1069.0</v>
      </c>
      <c r="M217" s="231">
        <v>417.0</v>
      </c>
      <c r="N217" s="30">
        <f t="shared" si="99"/>
        <v>0</v>
      </c>
      <c r="O217" s="30">
        <f t="shared" si="100"/>
        <v>0</v>
      </c>
      <c r="P217" s="231">
        <v>1031.0</v>
      </c>
      <c r="Q217" s="30">
        <f t="shared" si="87"/>
        <v>0</v>
      </c>
      <c r="R217" s="231">
        <v>381.0</v>
      </c>
      <c r="S217" s="30">
        <f t="shared" si="88"/>
        <v>0</v>
      </c>
      <c r="T217" s="231">
        <v>1009.0</v>
      </c>
      <c r="U217" s="30">
        <f t="shared" si="9"/>
        <v>0</v>
      </c>
      <c r="V217" s="231">
        <v>361.0</v>
      </c>
      <c r="W217" s="30">
        <f t="shared" si="10"/>
        <v>0</v>
      </c>
    </row>
    <row r="218">
      <c r="A218" s="373" t="s">
        <v>1130</v>
      </c>
      <c r="B218" s="404" t="s">
        <v>1133</v>
      </c>
      <c r="C218" s="375">
        <v>15.83</v>
      </c>
      <c r="D218" s="440">
        <v>1.0</v>
      </c>
      <c r="E218" s="440">
        <v>42.0</v>
      </c>
      <c r="F218" s="30">
        <f t="shared" ref="F218:F219" si="101">D218*C218</f>
        <v>15.83</v>
      </c>
      <c r="G218" s="438">
        <f t="shared" ref="G218:G219" si="102">E218*C218</f>
        <v>664.86</v>
      </c>
      <c r="H218" s="439">
        <v>1.0</v>
      </c>
      <c r="I218" s="439">
        <v>31.0</v>
      </c>
      <c r="J218" s="30">
        <f t="shared" ref="J218:J226" si="103">H218*C218</f>
        <v>15.83</v>
      </c>
      <c r="K218" s="438">
        <f t="shared" ref="K218:K226" si="104">I218*C218</f>
        <v>490.73</v>
      </c>
      <c r="L218" s="230">
        <v>1.0</v>
      </c>
      <c r="M218" s="231">
        <v>20.0</v>
      </c>
      <c r="N218" s="30">
        <f t="shared" si="99"/>
        <v>15.83</v>
      </c>
      <c r="O218" s="30">
        <f t="shared" si="100"/>
        <v>316.6</v>
      </c>
      <c r="P218" s="231">
        <v>1.0</v>
      </c>
      <c r="Q218" s="30">
        <f t="shared" si="87"/>
        <v>15.83</v>
      </c>
      <c r="R218" s="231">
        <v>17.0</v>
      </c>
      <c r="S218" s="30">
        <f t="shared" si="88"/>
        <v>269.11</v>
      </c>
      <c r="T218" s="231">
        <v>1.0</v>
      </c>
      <c r="U218" s="30">
        <f t="shared" si="9"/>
        <v>15.83</v>
      </c>
      <c r="V218" s="231">
        <v>13.0</v>
      </c>
      <c r="W218" s="30">
        <f t="shared" si="10"/>
        <v>205.79</v>
      </c>
    </row>
    <row r="219">
      <c r="A219" s="381" t="s">
        <v>1130</v>
      </c>
      <c r="B219" s="381" t="s">
        <v>1134</v>
      </c>
      <c r="C219" s="384">
        <v>4.62</v>
      </c>
      <c r="D219" s="440">
        <v>48.0</v>
      </c>
      <c r="E219" s="440">
        <v>7.0</v>
      </c>
      <c r="F219" s="30">
        <f t="shared" si="101"/>
        <v>221.76</v>
      </c>
      <c r="G219" s="438">
        <f t="shared" si="102"/>
        <v>32.34</v>
      </c>
      <c r="H219" s="439">
        <v>48.0</v>
      </c>
      <c r="I219" s="439">
        <v>7.0</v>
      </c>
      <c r="J219" s="30">
        <f t="shared" si="103"/>
        <v>221.76</v>
      </c>
      <c r="K219" s="438">
        <f t="shared" si="104"/>
        <v>32.34</v>
      </c>
      <c r="L219" s="230">
        <v>48.0</v>
      </c>
      <c r="M219" s="231">
        <v>6.0</v>
      </c>
      <c r="N219" s="30">
        <f t="shared" si="99"/>
        <v>221.76</v>
      </c>
      <c r="O219" s="30">
        <f t="shared" si="100"/>
        <v>27.72</v>
      </c>
      <c r="P219" s="231">
        <v>48.0</v>
      </c>
      <c r="Q219" s="30">
        <f t="shared" si="87"/>
        <v>221.76</v>
      </c>
      <c r="R219" s="231">
        <v>6.0</v>
      </c>
      <c r="S219" s="30">
        <f t="shared" si="88"/>
        <v>27.72</v>
      </c>
      <c r="T219" s="231">
        <v>48.0</v>
      </c>
      <c r="U219" s="30">
        <f t="shared" si="9"/>
        <v>221.76</v>
      </c>
      <c r="V219" s="231">
        <v>6.0</v>
      </c>
      <c r="W219" s="30">
        <f t="shared" si="10"/>
        <v>27.72</v>
      </c>
    </row>
    <row r="220">
      <c r="A220" s="441" t="s">
        <v>802</v>
      </c>
      <c r="B220" s="441" t="s">
        <v>1275</v>
      </c>
      <c r="C220" s="375"/>
      <c r="D220" s="440">
        <v>0.0</v>
      </c>
      <c r="E220" s="440">
        <v>0.0</v>
      </c>
      <c r="F220" s="440">
        <v>0.0</v>
      </c>
      <c r="G220" s="445">
        <v>0.0</v>
      </c>
      <c r="H220" s="439">
        <v>156.0</v>
      </c>
      <c r="I220" s="439">
        <v>0.0</v>
      </c>
      <c r="J220" s="30">
        <f t="shared" si="103"/>
        <v>0</v>
      </c>
      <c r="K220" s="438">
        <f t="shared" si="104"/>
        <v>0</v>
      </c>
      <c r="L220" s="230">
        <v>156.0</v>
      </c>
      <c r="M220" s="231">
        <v>50.0</v>
      </c>
      <c r="N220" s="30">
        <f t="shared" si="99"/>
        <v>0</v>
      </c>
      <c r="O220" s="30">
        <f t="shared" si="100"/>
        <v>0</v>
      </c>
      <c r="P220" s="231">
        <v>40.0</v>
      </c>
      <c r="Q220" s="30">
        <f t="shared" si="87"/>
        <v>0</v>
      </c>
      <c r="R220" s="231">
        <v>48.0</v>
      </c>
      <c r="S220" s="30">
        <f t="shared" si="88"/>
        <v>0</v>
      </c>
      <c r="T220" s="231">
        <v>40.0</v>
      </c>
      <c r="U220" s="30">
        <f t="shared" si="9"/>
        <v>0</v>
      </c>
      <c r="V220" s="231">
        <v>46.0</v>
      </c>
      <c r="W220" s="30">
        <f t="shared" si="10"/>
        <v>0</v>
      </c>
    </row>
    <row r="221">
      <c r="A221" s="441" t="s">
        <v>802</v>
      </c>
      <c r="B221" s="441" t="s">
        <v>1276</v>
      </c>
      <c r="C221" s="384"/>
      <c r="D221" s="440">
        <v>0.0</v>
      </c>
      <c r="E221" s="440">
        <v>0.0</v>
      </c>
      <c r="F221" s="440">
        <v>0.0</v>
      </c>
      <c r="G221" s="445">
        <v>0.0</v>
      </c>
      <c r="H221" s="23">
        <v>0.0</v>
      </c>
      <c r="I221" s="23">
        <v>0.0</v>
      </c>
      <c r="J221" s="30">
        <f t="shared" si="103"/>
        <v>0</v>
      </c>
      <c r="K221" s="438">
        <f t="shared" si="104"/>
        <v>0</v>
      </c>
      <c r="L221" s="230">
        <v>299.0</v>
      </c>
      <c r="M221" s="231">
        <v>100.0</v>
      </c>
      <c r="N221" s="30">
        <f t="shared" si="99"/>
        <v>0</v>
      </c>
      <c r="O221" s="30">
        <f t="shared" si="100"/>
        <v>0</v>
      </c>
      <c r="P221" s="231">
        <v>18.0</v>
      </c>
      <c r="Q221" s="30">
        <f t="shared" si="87"/>
        <v>0</v>
      </c>
      <c r="R221" s="231">
        <v>97.0</v>
      </c>
      <c r="S221" s="30">
        <f t="shared" si="88"/>
        <v>0</v>
      </c>
      <c r="T221" s="231">
        <v>5.0</v>
      </c>
      <c r="U221" s="30">
        <f t="shared" si="9"/>
        <v>0</v>
      </c>
      <c r="V221" s="231">
        <v>97.0</v>
      </c>
      <c r="W221" s="30">
        <f t="shared" si="10"/>
        <v>0</v>
      </c>
    </row>
    <row r="222">
      <c r="A222" s="373" t="s">
        <v>1137</v>
      </c>
      <c r="B222" s="373" t="s">
        <v>1138</v>
      </c>
      <c r="C222" s="375">
        <v>3.58</v>
      </c>
      <c r="D222" s="440">
        <v>0.0</v>
      </c>
      <c r="E222" s="440">
        <v>25.0</v>
      </c>
      <c r="F222" s="30">
        <f t="shared" ref="F222:F226" si="105">D222*C222</f>
        <v>0</v>
      </c>
      <c r="G222" s="438">
        <f t="shared" ref="G222:G226" si="106">E222*C222</f>
        <v>89.5</v>
      </c>
      <c r="H222" s="23">
        <v>0.0</v>
      </c>
      <c r="I222" s="23">
        <v>20.0</v>
      </c>
      <c r="J222" s="30">
        <f t="shared" si="103"/>
        <v>0</v>
      </c>
      <c r="K222" s="438">
        <f t="shared" si="104"/>
        <v>71.6</v>
      </c>
      <c r="L222" s="230">
        <v>0.0</v>
      </c>
      <c r="M222" s="231">
        <v>19.0</v>
      </c>
      <c r="N222" s="30">
        <f t="shared" si="99"/>
        <v>0</v>
      </c>
      <c r="O222" s="30">
        <f t="shared" si="100"/>
        <v>68.02</v>
      </c>
      <c r="P222" s="231">
        <v>0.0</v>
      </c>
      <c r="Q222" s="30">
        <f t="shared" si="87"/>
        <v>0</v>
      </c>
      <c r="R222" s="231">
        <v>19.0</v>
      </c>
      <c r="S222" s="30">
        <f t="shared" si="88"/>
        <v>68.02</v>
      </c>
      <c r="T222" s="231">
        <v>0.0</v>
      </c>
      <c r="U222" s="30">
        <f t="shared" si="9"/>
        <v>0</v>
      </c>
      <c r="V222" s="231">
        <v>19.0</v>
      </c>
      <c r="W222" s="30">
        <f t="shared" si="10"/>
        <v>68.02</v>
      </c>
    </row>
    <row r="223">
      <c r="A223" s="394" t="s">
        <v>1139</v>
      </c>
      <c r="B223" s="394" t="s">
        <v>1140</v>
      </c>
      <c r="C223" s="384">
        <v>0.0</v>
      </c>
      <c r="D223" s="440">
        <v>55.0</v>
      </c>
      <c r="E223" s="440">
        <v>99.0</v>
      </c>
      <c r="F223" s="30">
        <f t="shared" si="105"/>
        <v>0</v>
      </c>
      <c r="G223" s="438">
        <f t="shared" si="106"/>
        <v>0</v>
      </c>
      <c r="H223" s="439">
        <v>53.0</v>
      </c>
      <c r="I223" s="439">
        <v>100.0</v>
      </c>
      <c r="J223" s="30">
        <f t="shared" si="103"/>
        <v>0</v>
      </c>
      <c r="K223" s="438">
        <f t="shared" si="104"/>
        <v>0</v>
      </c>
      <c r="L223" s="230">
        <v>51.0</v>
      </c>
      <c r="M223" s="231">
        <v>100.0</v>
      </c>
      <c r="N223" s="30">
        <f t="shared" si="99"/>
        <v>0</v>
      </c>
      <c r="O223" s="30">
        <f t="shared" si="100"/>
        <v>0</v>
      </c>
      <c r="P223" s="231">
        <v>51.0</v>
      </c>
      <c r="Q223" s="30">
        <f t="shared" si="87"/>
        <v>0</v>
      </c>
      <c r="R223" s="231">
        <v>100.0</v>
      </c>
      <c r="S223" s="30">
        <f t="shared" si="88"/>
        <v>0</v>
      </c>
      <c r="T223" s="231">
        <v>51.0</v>
      </c>
      <c r="U223" s="30">
        <f t="shared" si="9"/>
        <v>0</v>
      </c>
      <c r="V223" s="231">
        <v>100.0</v>
      </c>
      <c r="W223" s="30">
        <f t="shared" si="10"/>
        <v>0</v>
      </c>
    </row>
    <row r="224">
      <c r="A224" s="373" t="s">
        <v>760</v>
      </c>
      <c r="B224" s="400" t="s">
        <v>1141</v>
      </c>
      <c r="C224" s="375">
        <v>4.25</v>
      </c>
      <c r="D224" s="440">
        <v>91.0</v>
      </c>
      <c r="E224" s="440">
        <v>91.0</v>
      </c>
      <c r="F224" s="30">
        <f t="shared" si="105"/>
        <v>386.75</v>
      </c>
      <c r="G224" s="438">
        <f t="shared" si="106"/>
        <v>386.75</v>
      </c>
      <c r="H224" s="439">
        <v>87.0</v>
      </c>
      <c r="I224" s="439">
        <v>95.0</v>
      </c>
      <c r="J224" s="30">
        <f t="shared" si="103"/>
        <v>369.75</v>
      </c>
      <c r="K224" s="438">
        <f t="shared" si="104"/>
        <v>403.75</v>
      </c>
      <c r="L224" s="230">
        <v>85.0</v>
      </c>
      <c r="M224" s="231">
        <v>89.0</v>
      </c>
      <c r="N224" s="30">
        <f t="shared" si="99"/>
        <v>361.25</v>
      </c>
      <c r="O224" s="30">
        <f t="shared" si="100"/>
        <v>378.25</v>
      </c>
      <c r="P224" s="231">
        <v>85.0</v>
      </c>
      <c r="Q224" s="30">
        <f t="shared" si="87"/>
        <v>361.25</v>
      </c>
      <c r="R224" s="231">
        <v>87.0</v>
      </c>
      <c r="S224" s="30">
        <f t="shared" si="88"/>
        <v>369.75</v>
      </c>
      <c r="T224" s="231">
        <v>85.0</v>
      </c>
      <c r="U224" s="30">
        <f t="shared" si="9"/>
        <v>361.25</v>
      </c>
      <c r="V224" s="231">
        <v>86.0</v>
      </c>
      <c r="W224" s="30">
        <f t="shared" si="10"/>
        <v>365.5</v>
      </c>
    </row>
    <row r="225">
      <c r="A225" s="381" t="s">
        <v>760</v>
      </c>
      <c r="B225" s="381" t="s">
        <v>1142</v>
      </c>
      <c r="C225" s="384">
        <v>3.77</v>
      </c>
      <c r="D225" s="440">
        <v>19.0</v>
      </c>
      <c r="E225" s="440">
        <v>25.0</v>
      </c>
      <c r="F225" s="30">
        <f t="shared" si="105"/>
        <v>71.63</v>
      </c>
      <c r="G225" s="438">
        <f t="shared" si="106"/>
        <v>94.25</v>
      </c>
      <c r="H225" s="439">
        <v>19.0</v>
      </c>
      <c r="I225" s="439">
        <v>24.0</v>
      </c>
      <c r="J225" s="30">
        <f t="shared" si="103"/>
        <v>71.63</v>
      </c>
      <c r="K225" s="438">
        <f t="shared" si="104"/>
        <v>90.48</v>
      </c>
      <c r="L225" s="230">
        <v>19.0</v>
      </c>
      <c r="M225" s="231">
        <v>24.0</v>
      </c>
      <c r="N225" s="30">
        <f t="shared" si="99"/>
        <v>71.63</v>
      </c>
      <c r="O225" s="30">
        <f t="shared" si="100"/>
        <v>90.48</v>
      </c>
      <c r="P225" s="231">
        <v>19.0</v>
      </c>
      <c r="Q225" s="30">
        <f t="shared" si="87"/>
        <v>71.63</v>
      </c>
      <c r="R225" s="231">
        <v>24.0</v>
      </c>
      <c r="S225" s="30">
        <f t="shared" si="88"/>
        <v>90.48</v>
      </c>
      <c r="T225" s="231">
        <v>19.0</v>
      </c>
      <c r="U225" s="30">
        <f t="shared" si="9"/>
        <v>71.63</v>
      </c>
      <c r="V225" s="231">
        <v>23.0</v>
      </c>
      <c r="W225" s="30">
        <f t="shared" si="10"/>
        <v>86.71</v>
      </c>
    </row>
    <row r="226">
      <c r="A226" s="373" t="s">
        <v>760</v>
      </c>
      <c r="B226" s="373" t="s">
        <v>1143</v>
      </c>
      <c r="C226" s="392">
        <v>4.25</v>
      </c>
      <c r="D226" s="440">
        <v>224.0</v>
      </c>
      <c r="E226" s="440">
        <v>103.0</v>
      </c>
      <c r="F226" s="30">
        <f t="shared" si="105"/>
        <v>952</v>
      </c>
      <c r="G226" s="438">
        <f t="shared" si="106"/>
        <v>437.75</v>
      </c>
      <c r="H226" s="439">
        <v>224.0</v>
      </c>
      <c r="I226" s="439">
        <v>101.0</v>
      </c>
      <c r="J226" s="30">
        <f t="shared" si="103"/>
        <v>952</v>
      </c>
      <c r="K226" s="438">
        <f t="shared" si="104"/>
        <v>429.25</v>
      </c>
      <c r="L226" s="230">
        <v>223.0</v>
      </c>
      <c r="M226" s="231">
        <v>99.0</v>
      </c>
      <c r="N226" s="30">
        <f t="shared" si="99"/>
        <v>947.75</v>
      </c>
      <c r="O226" s="30">
        <f t="shared" si="100"/>
        <v>420.75</v>
      </c>
      <c r="P226" s="231">
        <v>220.0</v>
      </c>
      <c r="Q226" s="30">
        <f t="shared" si="87"/>
        <v>935</v>
      </c>
      <c r="R226" s="231">
        <v>98.0</v>
      </c>
      <c r="S226" s="30">
        <f t="shared" si="88"/>
        <v>416.5</v>
      </c>
      <c r="T226" s="231">
        <v>220.0</v>
      </c>
      <c r="U226" s="30">
        <f t="shared" si="9"/>
        <v>935</v>
      </c>
      <c r="V226" s="231">
        <v>95.0</v>
      </c>
      <c r="W226" s="30">
        <f t="shared" si="10"/>
        <v>403.75</v>
      </c>
    </row>
    <row r="227">
      <c r="A227" s="405" t="s">
        <v>1277</v>
      </c>
      <c r="B227" s="405" t="s">
        <v>1016</v>
      </c>
      <c r="C227" s="387">
        <v>4.47</v>
      </c>
      <c r="D227" s="440"/>
      <c r="E227" s="440"/>
      <c r="F227" s="30"/>
      <c r="G227" s="438"/>
      <c r="H227" s="439"/>
      <c r="I227" s="439"/>
      <c r="J227" s="30"/>
      <c r="K227" s="438"/>
      <c r="L227" s="230"/>
      <c r="M227" s="231"/>
      <c r="N227" s="30"/>
      <c r="O227" s="30"/>
      <c r="P227" s="231">
        <v>77.0</v>
      </c>
      <c r="Q227" s="30">
        <f t="shared" si="87"/>
        <v>344.19</v>
      </c>
      <c r="R227" s="231">
        <v>76.0</v>
      </c>
      <c r="S227" s="30">
        <f t="shared" si="88"/>
        <v>339.72</v>
      </c>
      <c r="T227" s="231">
        <v>73.0</v>
      </c>
      <c r="U227" s="30">
        <f t="shared" si="9"/>
        <v>326.31</v>
      </c>
      <c r="V227" s="231">
        <v>75.0</v>
      </c>
      <c r="W227" s="30">
        <f t="shared" si="10"/>
        <v>335.25</v>
      </c>
    </row>
    <row r="228">
      <c r="A228" s="404" t="s">
        <v>1278</v>
      </c>
      <c r="B228" s="404" t="s">
        <v>1279</v>
      </c>
      <c r="C228" s="392"/>
      <c r="D228" s="440"/>
      <c r="E228" s="440"/>
      <c r="F228" s="30"/>
      <c r="G228" s="438"/>
      <c r="H228" s="439"/>
      <c r="I228" s="439"/>
      <c r="J228" s="30"/>
      <c r="K228" s="438"/>
      <c r="L228" s="230"/>
      <c r="M228" s="231"/>
      <c r="N228" s="30"/>
      <c r="O228" s="30"/>
      <c r="P228" s="231">
        <v>61.0</v>
      </c>
      <c r="Q228" s="30">
        <f t="shared" si="87"/>
        <v>0</v>
      </c>
      <c r="R228" s="231">
        <v>48.0</v>
      </c>
      <c r="S228" s="30">
        <f t="shared" si="88"/>
        <v>0</v>
      </c>
      <c r="T228" s="231">
        <v>61.0</v>
      </c>
      <c r="U228" s="30">
        <f t="shared" si="9"/>
        <v>0</v>
      </c>
      <c r="V228" s="231">
        <v>46.0</v>
      </c>
      <c r="W228" s="30">
        <f t="shared" si="10"/>
        <v>0</v>
      </c>
    </row>
    <row r="229">
      <c r="A229" s="381" t="s">
        <v>666</v>
      </c>
      <c r="B229" s="381" t="s">
        <v>1144</v>
      </c>
      <c r="C229" s="387">
        <v>3.66</v>
      </c>
      <c r="D229" s="440">
        <v>81.0</v>
      </c>
      <c r="E229" s="440">
        <v>30.0</v>
      </c>
      <c r="F229" s="30">
        <f t="shared" ref="F229:F233" si="107">D229*C229</f>
        <v>296.46</v>
      </c>
      <c r="G229" s="438">
        <f t="shared" ref="G229:G233" si="108">E229*C229</f>
        <v>109.8</v>
      </c>
      <c r="H229" s="439">
        <v>81.0</v>
      </c>
      <c r="I229" s="439">
        <v>30.0</v>
      </c>
      <c r="J229" s="30">
        <f t="shared" ref="J229:J233" si="109">H229*C229</f>
        <v>296.46</v>
      </c>
      <c r="K229" s="438">
        <f t="shared" ref="K229:K233" si="110">I229*C229</f>
        <v>109.8</v>
      </c>
      <c r="L229" s="230">
        <v>81.0</v>
      </c>
      <c r="M229" s="231">
        <v>30.0</v>
      </c>
      <c r="N229" s="30">
        <f t="shared" ref="N229:N233" si="111">L229*C229</f>
        <v>296.46</v>
      </c>
      <c r="O229" s="30">
        <f t="shared" ref="O229:O233" si="112">M229*C229</f>
        <v>109.8</v>
      </c>
      <c r="P229" s="231">
        <v>81.0</v>
      </c>
      <c r="Q229" s="30">
        <f t="shared" si="87"/>
        <v>296.46</v>
      </c>
      <c r="R229" s="231">
        <v>30.0</v>
      </c>
      <c r="S229" s="30">
        <f t="shared" si="88"/>
        <v>109.8</v>
      </c>
      <c r="T229" s="231">
        <v>81.0</v>
      </c>
      <c r="U229" s="30">
        <f t="shared" si="9"/>
        <v>296.46</v>
      </c>
      <c r="V229" s="231">
        <v>30.0</v>
      </c>
      <c r="W229" s="30">
        <f t="shared" si="10"/>
        <v>109.8</v>
      </c>
    </row>
    <row r="230">
      <c r="A230" s="373" t="s">
        <v>1145</v>
      </c>
      <c r="B230" s="373" t="s">
        <v>1146</v>
      </c>
      <c r="C230" s="392">
        <v>4.175</v>
      </c>
      <c r="D230" s="440">
        <v>0.0</v>
      </c>
      <c r="E230" s="440">
        <v>3.0</v>
      </c>
      <c r="F230" s="30">
        <f t="shared" si="107"/>
        <v>0</v>
      </c>
      <c r="G230" s="438">
        <f t="shared" si="108"/>
        <v>12.525</v>
      </c>
      <c r="H230" s="23">
        <v>0.0</v>
      </c>
      <c r="I230" s="23">
        <v>3.0</v>
      </c>
      <c r="J230" s="30">
        <f t="shared" si="109"/>
        <v>0</v>
      </c>
      <c r="K230" s="438">
        <f t="shared" si="110"/>
        <v>12.525</v>
      </c>
      <c r="L230" s="230">
        <v>0.0</v>
      </c>
      <c r="M230" s="231">
        <v>3.0</v>
      </c>
      <c r="N230" s="30">
        <f t="shared" si="111"/>
        <v>0</v>
      </c>
      <c r="O230" s="30">
        <f t="shared" si="112"/>
        <v>12.525</v>
      </c>
      <c r="P230" s="231">
        <v>0.0</v>
      </c>
      <c r="Q230" s="30">
        <f t="shared" si="87"/>
        <v>0</v>
      </c>
      <c r="R230" s="231">
        <v>2.0</v>
      </c>
      <c r="S230" s="30">
        <f t="shared" si="88"/>
        <v>8.35</v>
      </c>
      <c r="T230" s="231">
        <v>0.0</v>
      </c>
      <c r="U230" s="30">
        <f t="shared" si="9"/>
        <v>0</v>
      </c>
      <c r="V230" s="231">
        <v>2.0</v>
      </c>
      <c r="W230" s="30">
        <f t="shared" si="10"/>
        <v>8.35</v>
      </c>
    </row>
    <row r="231">
      <c r="A231" s="381" t="s">
        <v>784</v>
      </c>
      <c r="B231" s="381" t="s">
        <v>785</v>
      </c>
      <c r="C231" s="384">
        <v>5.95</v>
      </c>
      <c r="D231" s="440">
        <v>207.0</v>
      </c>
      <c r="E231" s="440">
        <v>13.0</v>
      </c>
      <c r="F231" s="30">
        <f t="shared" si="107"/>
        <v>1231.65</v>
      </c>
      <c r="G231" s="438">
        <f t="shared" si="108"/>
        <v>77.35</v>
      </c>
      <c r="H231" s="439">
        <v>202.0</v>
      </c>
      <c r="I231" s="439">
        <v>13.0</v>
      </c>
      <c r="J231" s="30">
        <f t="shared" si="109"/>
        <v>1201.9</v>
      </c>
      <c r="K231" s="438">
        <f t="shared" si="110"/>
        <v>77.35</v>
      </c>
      <c r="L231" s="230">
        <v>202.0</v>
      </c>
      <c r="M231" s="231">
        <v>13.0</v>
      </c>
      <c r="N231" s="30">
        <f t="shared" si="111"/>
        <v>1201.9</v>
      </c>
      <c r="O231" s="30">
        <f t="shared" si="112"/>
        <v>77.35</v>
      </c>
      <c r="P231" s="231">
        <v>202.0</v>
      </c>
      <c r="Q231" s="30">
        <f t="shared" si="87"/>
        <v>1201.9</v>
      </c>
      <c r="R231" s="231">
        <v>13.0</v>
      </c>
      <c r="S231" s="30">
        <f t="shared" si="88"/>
        <v>77.35</v>
      </c>
      <c r="T231" s="231">
        <v>202.0</v>
      </c>
      <c r="U231" s="30">
        <f t="shared" si="9"/>
        <v>1201.9</v>
      </c>
      <c r="V231" s="231">
        <v>13.0</v>
      </c>
      <c r="W231" s="30">
        <f t="shared" si="10"/>
        <v>77.35</v>
      </c>
    </row>
    <row r="232">
      <c r="A232" s="373" t="s">
        <v>1147</v>
      </c>
      <c r="B232" s="373" t="s">
        <v>1148</v>
      </c>
      <c r="C232" s="375">
        <v>6.24</v>
      </c>
      <c r="D232" s="440">
        <v>0.0</v>
      </c>
      <c r="E232" s="440">
        <v>0.0</v>
      </c>
      <c r="F232" s="30">
        <f t="shared" si="107"/>
        <v>0</v>
      </c>
      <c r="G232" s="438">
        <f t="shared" si="108"/>
        <v>0</v>
      </c>
      <c r="H232" s="23">
        <v>0.0</v>
      </c>
      <c r="I232" s="23">
        <v>0.0</v>
      </c>
      <c r="J232" s="30">
        <f t="shared" si="109"/>
        <v>0</v>
      </c>
      <c r="K232" s="438">
        <f t="shared" si="110"/>
        <v>0</v>
      </c>
      <c r="L232" s="230">
        <v>0.0</v>
      </c>
      <c r="M232" s="231">
        <v>0.0</v>
      </c>
      <c r="N232" s="30">
        <f t="shared" si="111"/>
        <v>0</v>
      </c>
      <c r="O232" s="30">
        <f t="shared" si="112"/>
        <v>0</v>
      </c>
      <c r="P232" s="23">
        <v>0.0</v>
      </c>
      <c r="Q232" s="30">
        <f t="shared" si="87"/>
        <v>0</v>
      </c>
      <c r="R232" s="23">
        <v>0.0</v>
      </c>
      <c r="S232" s="30">
        <f t="shared" si="88"/>
        <v>0</v>
      </c>
      <c r="T232" s="23">
        <v>0.0</v>
      </c>
      <c r="U232" s="30">
        <f t="shared" si="9"/>
        <v>0</v>
      </c>
      <c r="V232" s="23">
        <v>0.0</v>
      </c>
      <c r="W232" s="30">
        <f t="shared" si="10"/>
        <v>0</v>
      </c>
    </row>
    <row r="233">
      <c r="A233" s="381" t="s">
        <v>515</v>
      </c>
      <c r="B233" s="381" t="s">
        <v>1149</v>
      </c>
      <c r="C233" s="382">
        <v>0.0</v>
      </c>
      <c r="D233" s="440">
        <v>0.0</v>
      </c>
      <c r="E233" s="440">
        <v>34.0</v>
      </c>
      <c r="F233" s="30">
        <f t="shared" si="107"/>
        <v>0</v>
      </c>
      <c r="G233" s="438">
        <f t="shared" si="108"/>
        <v>0</v>
      </c>
      <c r="H233" s="439">
        <v>0.0</v>
      </c>
      <c r="I233" s="439">
        <v>30.0</v>
      </c>
      <c r="J233" s="30">
        <f t="shared" si="109"/>
        <v>0</v>
      </c>
      <c r="K233" s="438">
        <f t="shared" si="110"/>
        <v>0</v>
      </c>
      <c r="L233" s="230">
        <v>0.0</v>
      </c>
      <c r="M233" s="231">
        <v>27.0</v>
      </c>
      <c r="N233" s="30">
        <f t="shared" si="111"/>
        <v>0</v>
      </c>
      <c r="O233" s="30">
        <f t="shared" si="112"/>
        <v>0</v>
      </c>
      <c r="P233" s="231">
        <v>0.0</v>
      </c>
      <c r="Q233" s="30">
        <f t="shared" si="87"/>
        <v>0</v>
      </c>
      <c r="R233" s="231">
        <v>19.0</v>
      </c>
      <c r="S233" s="30">
        <f t="shared" si="88"/>
        <v>0</v>
      </c>
      <c r="T233" s="231">
        <v>0.0</v>
      </c>
      <c r="U233" s="30">
        <f t="shared" si="9"/>
        <v>0</v>
      </c>
      <c r="V233" s="231">
        <v>17.0</v>
      </c>
      <c r="W233" s="30">
        <f t="shared" si="10"/>
        <v>0</v>
      </c>
    </row>
    <row r="234">
      <c r="A234" s="373" t="s">
        <v>515</v>
      </c>
      <c r="B234" s="404" t="s">
        <v>1280</v>
      </c>
      <c r="C234" s="374">
        <v>0.0</v>
      </c>
      <c r="D234" s="440"/>
      <c r="E234" s="440"/>
      <c r="F234" s="30"/>
      <c r="G234" s="438"/>
      <c r="H234" s="439"/>
      <c r="I234" s="439"/>
      <c r="J234" s="30"/>
      <c r="K234" s="438"/>
      <c r="L234" s="230"/>
      <c r="M234" s="231"/>
      <c r="N234" s="30"/>
      <c r="O234" s="30"/>
      <c r="P234" s="231">
        <v>160.0</v>
      </c>
      <c r="Q234" s="30">
        <f t="shared" si="87"/>
        <v>0</v>
      </c>
      <c r="R234" s="231">
        <v>93.0</v>
      </c>
      <c r="S234" s="30">
        <f t="shared" si="88"/>
        <v>0</v>
      </c>
      <c r="T234" s="231">
        <v>150.0</v>
      </c>
      <c r="U234" s="30">
        <f t="shared" si="9"/>
        <v>0</v>
      </c>
      <c r="V234" s="231">
        <v>93.0</v>
      </c>
      <c r="W234" s="30">
        <f t="shared" si="10"/>
        <v>0</v>
      </c>
    </row>
    <row r="235">
      <c r="A235" s="381" t="s">
        <v>515</v>
      </c>
      <c r="B235" s="381" t="s">
        <v>1150</v>
      </c>
      <c r="C235" s="382">
        <v>0.0</v>
      </c>
      <c r="D235" s="440">
        <v>0.0</v>
      </c>
      <c r="E235" s="440">
        <v>14.0</v>
      </c>
      <c r="F235" s="30">
        <f t="shared" ref="F235:F245" si="113">D235*C235</f>
        <v>0</v>
      </c>
      <c r="G235" s="438">
        <f t="shared" ref="G235:G245" si="114">E235*C235</f>
        <v>0</v>
      </c>
      <c r="H235" s="439">
        <v>0.0</v>
      </c>
      <c r="I235" s="439">
        <v>13.0</v>
      </c>
      <c r="J235" s="30">
        <f t="shared" ref="J235:J245" si="115">H235*C235</f>
        <v>0</v>
      </c>
      <c r="K235" s="438">
        <f t="shared" ref="K235:K245" si="116">I235*C235</f>
        <v>0</v>
      </c>
      <c r="L235" s="230">
        <v>0.0</v>
      </c>
      <c r="M235" s="231">
        <v>13.0</v>
      </c>
      <c r="N235" s="30">
        <f t="shared" ref="N235:N246" si="117">L235*C235</f>
        <v>0</v>
      </c>
      <c r="O235" s="30">
        <f t="shared" ref="O235:O246" si="118">M235*C235</f>
        <v>0</v>
      </c>
      <c r="P235" s="231">
        <v>0.0</v>
      </c>
      <c r="Q235" s="30">
        <f t="shared" si="87"/>
        <v>0</v>
      </c>
      <c r="R235" s="231">
        <v>11.0</v>
      </c>
      <c r="S235" s="30">
        <f t="shared" si="88"/>
        <v>0</v>
      </c>
      <c r="T235" s="231">
        <v>0.0</v>
      </c>
      <c r="U235" s="30">
        <f t="shared" si="9"/>
        <v>0</v>
      </c>
      <c r="V235" s="231">
        <v>11.0</v>
      </c>
      <c r="W235" s="30">
        <f t="shared" si="10"/>
        <v>0</v>
      </c>
    </row>
    <row r="236">
      <c r="A236" s="373" t="s">
        <v>1151</v>
      </c>
      <c r="B236" s="373" t="s">
        <v>1152</v>
      </c>
      <c r="C236" s="375">
        <v>4.88</v>
      </c>
      <c r="D236" s="440">
        <v>0.0</v>
      </c>
      <c r="E236" s="440">
        <v>8.0</v>
      </c>
      <c r="F236" s="30">
        <f t="shared" si="113"/>
        <v>0</v>
      </c>
      <c r="G236" s="438">
        <f t="shared" si="114"/>
        <v>39.04</v>
      </c>
      <c r="H236" s="439">
        <v>0.0</v>
      </c>
      <c r="I236" s="439">
        <v>8.0</v>
      </c>
      <c r="J236" s="30">
        <f t="shared" si="115"/>
        <v>0</v>
      </c>
      <c r="K236" s="438">
        <f t="shared" si="116"/>
        <v>39.04</v>
      </c>
      <c r="L236" s="230">
        <v>0.0</v>
      </c>
      <c r="M236" s="231">
        <v>8.0</v>
      </c>
      <c r="N236" s="30">
        <f t="shared" si="117"/>
        <v>0</v>
      </c>
      <c r="O236" s="30">
        <f t="shared" si="118"/>
        <v>39.04</v>
      </c>
      <c r="P236" s="231">
        <v>0.0</v>
      </c>
      <c r="Q236" s="30">
        <f t="shared" si="87"/>
        <v>0</v>
      </c>
      <c r="R236" s="231">
        <v>8.0</v>
      </c>
      <c r="S236" s="30">
        <f t="shared" si="88"/>
        <v>39.04</v>
      </c>
      <c r="T236" s="231">
        <v>0.0</v>
      </c>
      <c r="U236" s="30">
        <f t="shared" si="9"/>
        <v>0</v>
      </c>
      <c r="V236" s="231">
        <v>8.0</v>
      </c>
      <c r="W236" s="30">
        <f t="shared" si="10"/>
        <v>39.04</v>
      </c>
    </row>
    <row r="237">
      <c r="B237" s="381" t="s">
        <v>1153</v>
      </c>
      <c r="C237" s="384">
        <v>4.79</v>
      </c>
      <c r="D237" s="437">
        <v>0.0</v>
      </c>
      <c r="E237" s="437">
        <v>0.0</v>
      </c>
      <c r="F237" s="30">
        <f t="shared" si="113"/>
        <v>0</v>
      </c>
      <c r="G237" s="438">
        <f t="shared" si="114"/>
        <v>0</v>
      </c>
      <c r="H237" s="23">
        <v>0.0</v>
      </c>
      <c r="I237" s="23">
        <v>0.0</v>
      </c>
      <c r="J237" s="30">
        <f t="shared" si="115"/>
        <v>0</v>
      </c>
      <c r="K237" s="438">
        <f t="shared" si="116"/>
        <v>0</v>
      </c>
      <c r="L237" s="230">
        <v>0.0</v>
      </c>
      <c r="M237" s="231">
        <v>0.0</v>
      </c>
      <c r="N237" s="30">
        <f t="shared" si="117"/>
        <v>0</v>
      </c>
      <c r="O237" s="30">
        <f t="shared" si="118"/>
        <v>0</v>
      </c>
      <c r="P237" s="23">
        <v>0.0</v>
      </c>
      <c r="Q237" s="30">
        <f t="shared" si="87"/>
        <v>0</v>
      </c>
      <c r="R237" s="23">
        <v>0.0</v>
      </c>
      <c r="S237" s="30">
        <f t="shared" si="88"/>
        <v>0</v>
      </c>
      <c r="T237" s="23">
        <v>0.0</v>
      </c>
      <c r="U237" s="30">
        <f t="shared" si="9"/>
        <v>0</v>
      </c>
      <c r="V237" s="23">
        <v>0.0</v>
      </c>
      <c r="W237" s="30">
        <f t="shared" si="10"/>
        <v>0</v>
      </c>
    </row>
    <row r="238">
      <c r="B238" s="373" t="s">
        <v>1154</v>
      </c>
      <c r="C238" s="375">
        <v>6.99</v>
      </c>
      <c r="D238" s="440">
        <v>18.0</v>
      </c>
      <c r="E238" s="440">
        <v>18.0</v>
      </c>
      <c r="F238" s="30">
        <f t="shared" si="113"/>
        <v>125.82</v>
      </c>
      <c r="G238" s="438">
        <f t="shared" si="114"/>
        <v>125.82</v>
      </c>
      <c r="H238" s="439">
        <v>15.0</v>
      </c>
      <c r="I238" s="439">
        <v>17.0</v>
      </c>
      <c r="J238" s="30">
        <f t="shared" si="115"/>
        <v>104.85</v>
      </c>
      <c r="K238" s="438">
        <f t="shared" si="116"/>
        <v>118.83</v>
      </c>
      <c r="L238" s="230">
        <v>15.0</v>
      </c>
      <c r="M238" s="231">
        <v>14.0</v>
      </c>
      <c r="N238" s="30">
        <f t="shared" si="117"/>
        <v>104.85</v>
      </c>
      <c r="O238" s="30">
        <f t="shared" si="118"/>
        <v>97.86</v>
      </c>
      <c r="P238" s="231">
        <v>15.0</v>
      </c>
      <c r="Q238" s="30">
        <f t="shared" si="87"/>
        <v>104.85</v>
      </c>
      <c r="R238" s="231">
        <v>14.0</v>
      </c>
      <c r="S238" s="30">
        <f t="shared" si="88"/>
        <v>97.86</v>
      </c>
      <c r="T238" s="231">
        <v>0.0</v>
      </c>
      <c r="U238" s="30">
        <f t="shared" si="9"/>
        <v>0</v>
      </c>
      <c r="V238" s="231">
        <v>13.0</v>
      </c>
      <c r="W238" s="30">
        <f t="shared" si="10"/>
        <v>90.87</v>
      </c>
    </row>
    <row r="239">
      <c r="B239" s="381" t="s">
        <v>1155</v>
      </c>
      <c r="C239" s="387">
        <v>4.054</v>
      </c>
      <c r="D239" s="440">
        <v>0.0</v>
      </c>
      <c r="E239" s="440">
        <v>96.0</v>
      </c>
      <c r="F239" s="30">
        <f t="shared" si="113"/>
        <v>0</v>
      </c>
      <c r="G239" s="438">
        <f t="shared" si="114"/>
        <v>389.184</v>
      </c>
      <c r="H239" s="439">
        <v>49.0</v>
      </c>
      <c r="I239" s="439">
        <v>96.0</v>
      </c>
      <c r="J239" s="30">
        <f t="shared" si="115"/>
        <v>198.646</v>
      </c>
      <c r="K239" s="438">
        <f t="shared" si="116"/>
        <v>389.184</v>
      </c>
      <c r="L239" s="230">
        <v>49.0</v>
      </c>
      <c r="M239" s="231">
        <v>96.0</v>
      </c>
      <c r="N239" s="30">
        <f t="shared" si="117"/>
        <v>198.646</v>
      </c>
      <c r="O239" s="30">
        <f t="shared" si="118"/>
        <v>389.184</v>
      </c>
      <c r="P239" s="231">
        <v>49.0</v>
      </c>
      <c r="Q239" s="30">
        <f t="shared" si="87"/>
        <v>198.646</v>
      </c>
      <c r="R239" s="231">
        <v>96.0</v>
      </c>
      <c r="S239" s="30">
        <f t="shared" si="88"/>
        <v>389.184</v>
      </c>
      <c r="T239" s="231">
        <v>49.0</v>
      </c>
      <c r="U239" s="30">
        <f t="shared" si="9"/>
        <v>198.646</v>
      </c>
      <c r="V239" s="231">
        <v>96.0</v>
      </c>
      <c r="W239" s="30">
        <f t="shared" si="10"/>
        <v>389.184</v>
      </c>
    </row>
    <row r="240">
      <c r="B240" s="373" t="s">
        <v>150</v>
      </c>
      <c r="C240" s="392">
        <v>4.9071429</v>
      </c>
      <c r="D240" s="440">
        <v>56.0</v>
      </c>
      <c r="E240" s="440">
        <v>0.0</v>
      </c>
      <c r="F240" s="30">
        <f t="shared" si="113"/>
        <v>274.8000024</v>
      </c>
      <c r="G240" s="438">
        <f t="shared" si="114"/>
        <v>0</v>
      </c>
      <c r="H240" s="439">
        <v>56.0</v>
      </c>
      <c r="I240" s="439">
        <v>0.0</v>
      </c>
      <c r="J240" s="30">
        <f t="shared" si="115"/>
        <v>274.8000024</v>
      </c>
      <c r="K240" s="438">
        <f t="shared" si="116"/>
        <v>0</v>
      </c>
      <c r="L240" s="230">
        <v>56.0</v>
      </c>
      <c r="M240" s="231">
        <v>0.0</v>
      </c>
      <c r="N240" s="30">
        <f t="shared" si="117"/>
        <v>274.8000024</v>
      </c>
      <c r="O240" s="30">
        <f t="shared" si="118"/>
        <v>0</v>
      </c>
      <c r="P240" s="231">
        <v>56.0</v>
      </c>
      <c r="Q240" s="30">
        <f t="shared" si="87"/>
        <v>274.8000024</v>
      </c>
      <c r="R240" s="231">
        <v>0.0</v>
      </c>
      <c r="S240" s="30">
        <f t="shared" si="88"/>
        <v>0</v>
      </c>
      <c r="T240" s="231">
        <v>56.0</v>
      </c>
      <c r="U240" s="30">
        <f t="shared" si="9"/>
        <v>274.8000024</v>
      </c>
      <c r="V240" s="231">
        <v>0.0</v>
      </c>
      <c r="W240" s="30">
        <f t="shared" si="10"/>
        <v>0</v>
      </c>
    </row>
    <row r="241">
      <c r="B241" s="381" t="s">
        <v>1157</v>
      </c>
      <c r="C241" s="384">
        <v>0.0</v>
      </c>
      <c r="D241" s="440">
        <v>129.0</v>
      </c>
      <c r="E241" s="440">
        <v>37.0</v>
      </c>
      <c r="F241" s="30">
        <f t="shared" si="113"/>
        <v>0</v>
      </c>
      <c r="G241" s="438">
        <f t="shared" si="114"/>
        <v>0</v>
      </c>
      <c r="H241" s="439">
        <v>129.0</v>
      </c>
      <c r="I241" s="439">
        <v>37.0</v>
      </c>
      <c r="J241" s="30">
        <f t="shared" si="115"/>
        <v>0</v>
      </c>
      <c r="K241" s="438">
        <f t="shared" si="116"/>
        <v>0</v>
      </c>
      <c r="L241" s="230">
        <v>129.0</v>
      </c>
      <c r="M241" s="231">
        <v>35.0</v>
      </c>
      <c r="N241" s="30">
        <f t="shared" si="117"/>
        <v>0</v>
      </c>
      <c r="O241" s="30">
        <f t="shared" si="118"/>
        <v>0</v>
      </c>
      <c r="P241" s="231">
        <v>131.0</v>
      </c>
      <c r="Q241" s="30">
        <f t="shared" si="87"/>
        <v>0</v>
      </c>
      <c r="R241" s="231">
        <v>35.0</v>
      </c>
      <c r="S241" s="30">
        <f t="shared" si="88"/>
        <v>0</v>
      </c>
      <c r="T241" s="231">
        <v>132.0</v>
      </c>
      <c r="U241" s="30">
        <f t="shared" si="9"/>
        <v>0</v>
      </c>
      <c r="V241" s="231">
        <v>35.0</v>
      </c>
      <c r="W241" s="30">
        <f t="shared" si="10"/>
        <v>0</v>
      </c>
    </row>
    <row r="242">
      <c r="B242" s="373" t="s">
        <v>1158</v>
      </c>
      <c r="C242" s="375">
        <v>8.02</v>
      </c>
      <c r="D242" s="440">
        <v>0.0</v>
      </c>
      <c r="E242" s="440">
        <v>11.0</v>
      </c>
      <c r="F242" s="30">
        <f t="shared" si="113"/>
        <v>0</v>
      </c>
      <c r="G242" s="438">
        <f t="shared" si="114"/>
        <v>88.22</v>
      </c>
      <c r="H242" s="439">
        <v>0.0</v>
      </c>
      <c r="I242" s="439">
        <v>9.0</v>
      </c>
      <c r="J242" s="30">
        <f t="shared" si="115"/>
        <v>0</v>
      </c>
      <c r="K242" s="438">
        <f t="shared" si="116"/>
        <v>72.18</v>
      </c>
      <c r="L242" s="230">
        <v>0.0</v>
      </c>
      <c r="M242" s="231">
        <v>6.0</v>
      </c>
      <c r="N242" s="30">
        <f t="shared" si="117"/>
        <v>0</v>
      </c>
      <c r="O242" s="30">
        <f t="shared" si="118"/>
        <v>48.12</v>
      </c>
      <c r="P242" s="231">
        <v>0.0</v>
      </c>
      <c r="Q242" s="30">
        <f t="shared" si="87"/>
        <v>0</v>
      </c>
      <c r="R242" s="231">
        <v>4.0</v>
      </c>
      <c r="S242" s="30">
        <f t="shared" si="88"/>
        <v>32.08</v>
      </c>
      <c r="T242" s="231">
        <v>0.0</v>
      </c>
      <c r="U242" s="30">
        <f t="shared" si="9"/>
        <v>0</v>
      </c>
      <c r="V242" s="231">
        <v>4.0</v>
      </c>
      <c r="W242" s="30">
        <f t="shared" si="10"/>
        <v>32.08</v>
      </c>
    </row>
    <row r="243">
      <c r="A243" s="405"/>
      <c r="B243" s="405" t="s">
        <v>1159</v>
      </c>
      <c r="C243" s="384">
        <v>1.5</v>
      </c>
      <c r="D243" s="440">
        <v>108.0</v>
      </c>
      <c r="E243" s="440">
        <v>174.0</v>
      </c>
      <c r="F243" s="30">
        <f t="shared" si="113"/>
        <v>162</v>
      </c>
      <c r="G243" s="438">
        <f t="shared" si="114"/>
        <v>261</v>
      </c>
      <c r="H243" s="439">
        <v>89.0</v>
      </c>
      <c r="I243" s="439">
        <v>171.0</v>
      </c>
      <c r="J243" s="30">
        <f t="shared" si="115"/>
        <v>133.5</v>
      </c>
      <c r="K243" s="438">
        <f t="shared" si="116"/>
        <v>256.5</v>
      </c>
      <c r="L243" s="230">
        <v>78.0</v>
      </c>
      <c r="M243" s="231">
        <v>167.0</v>
      </c>
      <c r="N243" s="30">
        <f t="shared" si="117"/>
        <v>117</v>
      </c>
      <c r="O243" s="30">
        <f t="shared" si="118"/>
        <v>250.5</v>
      </c>
      <c r="P243" s="231">
        <v>69.0</v>
      </c>
      <c r="Q243" s="30">
        <f t="shared" si="87"/>
        <v>103.5</v>
      </c>
      <c r="R243" s="231">
        <v>163.0</v>
      </c>
      <c r="S243" s="30">
        <f t="shared" si="88"/>
        <v>244.5</v>
      </c>
      <c r="T243" s="231">
        <v>70.0</v>
      </c>
      <c r="U243" s="30">
        <f t="shared" si="9"/>
        <v>105</v>
      </c>
      <c r="V243" s="231">
        <v>158.0</v>
      </c>
      <c r="W243" s="30">
        <f t="shared" si="10"/>
        <v>237</v>
      </c>
    </row>
    <row r="244">
      <c r="A244" s="404" t="s">
        <v>1160</v>
      </c>
      <c r="B244" s="404" t="s">
        <v>1161</v>
      </c>
      <c r="C244" s="375">
        <v>2.69</v>
      </c>
      <c r="D244" s="440">
        <v>33.0</v>
      </c>
      <c r="E244" s="440">
        <v>51.0</v>
      </c>
      <c r="F244" s="30">
        <f t="shared" si="113"/>
        <v>88.77</v>
      </c>
      <c r="G244" s="438">
        <f t="shared" si="114"/>
        <v>137.19</v>
      </c>
      <c r="H244" s="439">
        <v>34.0</v>
      </c>
      <c r="I244" s="439">
        <v>49.0</v>
      </c>
      <c r="J244" s="30">
        <f t="shared" si="115"/>
        <v>91.46</v>
      </c>
      <c r="K244" s="438">
        <f t="shared" si="116"/>
        <v>131.81</v>
      </c>
      <c r="L244" s="230">
        <v>33.0</v>
      </c>
      <c r="M244" s="231">
        <v>49.0</v>
      </c>
      <c r="N244" s="30">
        <f t="shared" si="117"/>
        <v>88.77</v>
      </c>
      <c r="O244" s="30">
        <f t="shared" si="118"/>
        <v>131.81</v>
      </c>
      <c r="P244" s="231">
        <v>33.0</v>
      </c>
      <c r="Q244" s="30">
        <f t="shared" si="87"/>
        <v>88.77</v>
      </c>
      <c r="R244" s="231">
        <v>49.0</v>
      </c>
      <c r="S244" s="30">
        <f t="shared" si="88"/>
        <v>131.81</v>
      </c>
      <c r="T244" s="231">
        <v>32.0</v>
      </c>
      <c r="U244" s="30">
        <f t="shared" si="9"/>
        <v>86.08</v>
      </c>
      <c r="V244" s="231">
        <v>49.0</v>
      </c>
      <c r="W244" s="30">
        <f t="shared" si="10"/>
        <v>131.81</v>
      </c>
    </row>
    <row r="245">
      <c r="A245" s="446" t="s">
        <v>1162</v>
      </c>
      <c r="B245" s="446" t="s">
        <v>1163</v>
      </c>
      <c r="C245" s="447">
        <v>4.45</v>
      </c>
      <c r="D245" s="440">
        <v>69.0</v>
      </c>
      <c r="E245" s="440">
        <v>27.0</v>
      </c>
      <c r="F245" s="69">
        <f t="shared" si="113"/>
        <v>307.05</v>
      </c>
      <c r="G245" s="69">
        <f t="shared" si="114"/>
        <v>120.15</v>
      </c>
      <c r="H245" s="448">
        <v>69.0</v>
      </c>
      <c r="I245" s="448">
        <v>26.0</v>
      </c>
      <c r="J245" s="69">
        <f t="shared" si="115"/>
        <v>307.05</v>
      </c>
      <c r="K245" s="69">
        <f t="shared" si="116"/>
        <v>115.7</v>
      </c>
      <c r="L245" s="449">
        <v>69.0</v>
      </c>
      <c r="M245" s="231">
        <v>26.0</v>
      </c>
      <c r="N245" s="30">
        <f t="shared" si="117"/>
        <v>307.05</v>
      </c>
      <c r="O245" s="30">
        <f t="shared" si="118"/>
        <v>115.7</v>
      </c>
      <c r="P245" s="231">
        <v>69.0</v>
      </c>
      <c r="Q245" s="30">
        <f t="shared" si="87"/>
        <v>307.05</v>
      </c>
      <c r="R245" s="231">
        <v>26.0</v>
      </c>
      <c r="S245" s="30">
        <f t="shared" si="88"/>
        <v>115.7</v>
      </c>
      <c r="T245" s="231">
        <v>68.0</v>
      </c>
      <c r="U245" s="30">
        <f t="shared" si="9"/>
        <v>302.6</v>
      </c>
      <c r="V245" s="231">
        <v>26.0</v>
      </c>
      <c r="W245" s="30">
        <f t="shared" si="10"/>
        <v>115.7</v>
      </c>
    </row>
    <row r="246">
      <c r="A246" s="450" t="s">
        <v>1162</v>
      </c>
      <c r="B246" s="450" t="s">
        <v>1281</v>
      </c>
      <c r="C246" s="451"/>
      <c r="D246" s="452"/>
      <c r="E246" s="452"/>
      <c r="F246" s="453"/>
      <c r="G246" s="454"/>
      <c r="H246" s="365"/>
      <c r="I246" s="365"/>
      <c r="J246" s="361"/>
      <c r="K246" s="455"/>
      <c r="L246" s="456">
        <v>300.0</v>
      </c>
      <c r="M246" s="415">
        <v>0.0</v>
      </c>
      <c r="N246" s="361">
        <f t="shared" si="117"/>
        <v>0</v>
      </c>
      <c r="O246" s="361">
        <f t="shared" si="118"/>
        <v>0</v>
      </c>
      <c r="P246" s="415">
        <v>300.0</v>
      </c>
      <c r="Q246" s="361">
        <f t="shared" si="87"/>
        <v>0</v>
      </c>
      <c r="R246" s="415">
        <v>0.0</v>
      </c>
      <c r="S246" s="361">
        <f t="shared" si="88"/>
        <v>0</v>
      </c>
      <c r="T246" s="415">
        <v>300.0</v>
      </c>
      <c r="U246" s="361">
        <f t="shared" si="9"/>
        <v>0</v>
      </c>
      <c r="V246" s="415">
        <v>0.0</v>
      </c>
      <c r="W246" s="361">
        <f t="shared" si="10"/>
        <v>0</v>
      </c>
    </row>
    <row r="247">
      <c r="A247" s="457"/>
      <c r="B247" s="457"/>
      <c r="C247" s="458"/>
      <c r="D247" s="459">
        <f t="shared" ref="D247:O247" si="119">SUM(D2:D245)</f>
        <v>17899.3</v>
      </c>
      <c r="E247" s="459">
        <f t="shared" si="119"/>
        <v>9623</v>
      </c>
      <c r="F247" s="460">
        <f t="shared" si="119"/>
        <v>65263.2195</v>
      </c>
      <c r="G247" s="461">
        <f t="shared" si="119"/>
        <v>35720.19964</v>
      </c>
      <c r="H247" s="133">
        <f t="shared" si="119"/>
        <v>15661</v>
      </c>
      <c r="I247" s="133">
        <f t="shared" si="119"/>
        <v>10798</v>
      </c>
      <c r="J247" s="30">
        <f t="shared" si="119"/>
        <v>56208.114</v>
      </c>
      <c r="K247" s="438">
        <f t="shared" si="119"/>
        <v>39582.24164</v>
      </c>
      <c r="L247" s="133">
        <f t="shared" si="119"/>
        <v>20211</v>
      </c>
      <c r="M247" s="133">
        <f t="shared" si="119"/>
        <v>11361</v>
      </c>
      <c r="N247" s="30">
        <f t="shared" si="119"/>
        <v>61985.13342</v>
      </c>
      <c r="O247" s="30">
        <f t="shared" si="119"/>
        <v>37288.22282</v>
      </c>
      <c r="P247" s="133">
        <f t="shared" ref="P247:W247" si="120">SUM(P2:P246)</f>
        <v>18986</v>
      </c>
      <c r="Q247" s="30">
        <f t="shared" si="120"/>
        <v>56257.55418</v>
      </c>
      <c r="R247" s="133">
        <f t="shared" si="120"/>
        <v>11941</v>
      </c>
      <c r="S247" s="30">
        <f t="shared" si="120"/>
        <v>38282.141</v>
      </c>
      <c r="T247" s="133">
        <f t="shared" si="120"/>
        <v>19160</v>
      </c>
      <c r="U247" s="30">
        <f t="shared" si="120"/>
        <v>52587.18908</v>
      </c>
      <c r="V247" s="133">
        <f t="shared" si="120"/>
        <v>11958</v>
      </c>
      <c r="W247" s="30">
        <f t="shared" si="120"/>
        <v>37003.45092</v>
      </c>
    </row>
    <row r="249">
      <c r="E249" s="23" t="s">
        <v>32</v>
      </c>
      <c r="F249" s="133">
        <f>D247+E247</f>
        <v>27522.3</v>
      </c>
      <c r="G249" s="30">
        <f>F247+G247</f>
        <v>100983.4191</v>
      </c>
      <c r="H249" s="23" t="s">
        <v>32</v>
      </c>
      <c r="I249" s="133">
        <f>H247+I247</f>
        <v>26459</v>
      </c>
      <c r="J249" s="30">
        <f>J247+K247</f>
        <v>95790.35565</v>
      </c>
      <c r="L249" s="23" t="s">
        <v>32</v>
      </c>
      <c r="M249" s="133">
        <f>L247+M247</f>
        <v>31572</v>
      </c>
      <c r="N249" s="30">
        <f>N247+O247</f>
        <v>99273.35625</v>
      </c>
      <c r="P249" s="23" t="s">
        <v>32</v>
      </c>
      <c r="Q249" s="133">
        <f t="shared" ref="Q249:R249" si="121">P247+R247</f>
        <v>30927</v>
      </c>
      <c r="R249" s="30">
        <f t="shared" si="121"/>
        <v>94539.69519</v>
      </c>
      <c r="T249" s="23" t="s">
        <v>32</v>
      </c>
      <c r="U249" s="133">
        <f t="shared" ref="U249:V249" si="122">T247+V247</f>
        <v>31118</v>
      </c>
      <c r="V249" s="30">
        <f t="shared" si="122"/>
        <v>89590.64001</v>
      </c>
    </row>
  </sheetData>
  <mergeCells count="10">
    <mergeCell ref="A144:A145"/>
    <mergeCell ref="A206:A213"/>
    <mergeCell ref="A236:A242"/>
    <mergeCell ref="A20:A21"/>
    <mergeCell ref="B20:B21"/>
    <mergeCell ref="A47:A51"/>
    <mergeCell ref="A88:A89"/>
    <mergeCell ref="A99:A102"/>
    <mergeCell ref="B99:B100"/>
    <mergeCell ref="A116:A1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32.44"/>
    <col customWidth="1" min="3" max="3" width="39.56"/>
    <col customWidth="1" min="4" max="4" width="7.89"/>
    <col customWidth="1" min="5" max="5" width="7.33"/>
    <col customWidth="1" min="18" max="36" width="10.44"/>
  </cols>
  <sheetData>
    <row r="1">
      <c r="A1" s="462" t="s">
        <v>1282</v>
      </c>
      <c r="B1" s="463" t="s">
        <v>1175</v>
      </c>
      <c r="C1" s="463" t="s">
        <v>1283</v>
      </c>
      <c r="D1" s="463" t="s">
        <v>1284</v>
      </c>
      <c r="E1" s="463" t="s">
        <v>1285</v>
      </c>
      <c r="F1" s="463" t="s">
        <v>1286</v>
      </c>
      <c r="G1" s="464" t="s">
        <v>32</v>
      </c>
      <c r="I1" s="195" t="s">
        <v>401</v>
      </c>
      <c r="K1" s="195" t="s">
        <v>402</v>
      </c>
      <c r="M1" s="195" t="s">
        <v>858</v>
      </c>
      <c r="O1" s="195" t="s">
        <v>404</v>
      </c>
      <c r="Q1" s="195" t="s">
        <v>405</v>
      </c>
      <c r="S1" s="195" t="s">
        <v>406</v>
      </c>
      <c r="U1" s="195" t="s">
        <v>407</v>
      </c>
      <c r="W1" s="195" t="s">
        <v>408</v>
      </c>
      <c r="Y1" s="195" t="s">
        <v>585</v>
      </c>
      <c r="AA1" s="195" t="s">
        <v>1287</v>
      </c>
      <c r="AC1" s="195" t="s">
        <v>587</v>
      </c>
      <c r="AE1" s="195" t="s">
        <v>588</v>
      </c>
      <c r="AG1" s="23" t="s">
        <v>401</v>
      </c>
    </row>
    <row r="2">
      <c r="A2" s="465" t="s">
        <v>1288</v>
      </c>
      <c r="B2" s="466" t="s">
        <v>1289</v>
      </c>
      <c r="C2" s="467" t="s">
        <v>1290</v>
      </c>
      <c r="D2" s="466" t="s">
        <v>559</v>
      </c>
      <c r="E2" s="273">
        <v>8.0</v>
      </c>
      <c r="F2" s="314">
        <v>3.09</v>
      </c>
      <c r="G2" s="468">
        <f>E2*F2</f>
        <v>24.72</v>
      </c>
      <c r="I2" s="23">
        <v>7.0</v>
      </c>
      <c r="J2" s="30">
        <f>I2*F2</f>
        <v>21.63</v>
      </c>
      <c r="K2" s="23">
        <v>6.0</v>
      </c>
      <c r="L2" s="30">
        <f>K2*F2</f>
        <v>18.54</v>
      </c>
      <c r="M2" s="266">
        <v>6.0</v>
      </c>
      <c r="N2" s="30">
        <f>M2*F2</f>
        <v>18.54</v>
      </c>
      <c r="O2" s="266">
        <v>6.0</v>
      </c>
      <c r="P2" s="30">
        <f>O2*F2</f>
        <v>18.54</v>
      </c>
      <c r="Q2" s="266">
        <v>6.0</v>
      </c>
      <c r="R2" s="30">
        <f>Q2*F2</f>
        <v>18.54</v>
      </c>
      <c r="S2" s="266">
        <v>6.0</v>
      </c>
      <c r="T2" s="30">
        <f>S2*F2</f>
        <v>18.54</v>
      </c>
      <c r="U2" s="266">
        <v>6.0</v>
      </c>
      <c r="V2" s="30">
        <f>U2*F2</f>
        <v>18.54</v>
      </c>
      <c r="W2" s="469">
        <v>6.0</v>
      </c>
      <c r="X2" s="69">
        <f>W2*F2</f>
        <v>18.54</v>
      </c>
      <c r="Y2" s="470">
        <v>6.0</v>
      </c>
      <c r="Z2" s="69">
        <f>Y2*F2</f>
        <v>18.54</v>
      </c>
      <c r="AA2" s="469">
        <v>3.0</v>
      </c>
      <c r="AB2" s="69">
        <f>AA2*F2</f>
        <v>9.27</v>
      </c>
      <c r="AC2" s="471">
        <v>1.0</v>
      </c>
      <c r="AD2" s="30">
        <f t="shared" ref="AD2:AD97" si="1">AC2*F2</f>
        <v>3.09</v>
      </c>
      <c r="AE2" s="472">
        <v>1.0</v>
      </c>
      <c r="AF2" s="30">
        <f t="shared" ref="AF2:AF98" si="2">AE2*F2</f>
        <v>3.09</v>
      </c>
      <c r="AG2" s="472">
        <v>1.0</v>
      </c>
      <c r="AH2" s="30">
        <f t="shared" ref="AH2:AH103" si="3">AG2*F2</f>
        <v>3.09</v>
      </c>
      <c r="AI2" s="30"/>
      <c r="AJ2" s="30"/>
    </row>
    <row r="3">
      <c r="A3" s="473" t="s">
        <v>1291</v>
      </c>
      <c r="B3" s="474" t="s">
        <v>1151</v>
      </c>
      <c r="C3" s="474" t="s">
        <v>1292</v>
      </c>
      <c r="D3" s="475" t="s">
        <v>559</v>
      </c>
      <c r="E3" s="267"/>
      <c r="F3" s="23">
        <v>2.81</v>
      </c>
      <c r="G3" s="468"/>
      <c r="I3" s="23"/>
      <c r="J3" s="30"/>
      <c r="K3" s="23"/>
      <c r="L3" s="30"/>
      <c r="M3" s="266"/>
      <c r="N3" s="30"/>
      <c r="O3" s="266"/>
      <c r="P3" s="30"/>
      <c r="Q3" s="266"/>
      <c r="R3" s="30"/>
      <c r="S3" s="266"/>
      <c r="T3" s="30"/>
      <c r="U3" s="266"/>
      <c r="V3" s="30"/>
      <c r="W3" s="476"/>
      <c r="X3" s="69"/>
      <c r="Y3" s="472"/>
      <c r="Z3" s="69"/>
      <c r="AA3" s="472"/>
      <c r="AB3" s="69"/>
      <c r="AC3" s="471">
        <v>42.0</v>
      </c>
      <c r="AD3" s="30">
        <f t="shared" si="1"/>
        <v>118.02</v>
      </c>
      <c r="AE3" s="472">
        <v>7.0</v>
      </c>
      <c r="AF3" s="30">
        <f t="shared" si="2"/>
        <v>19.67</v>
      </c>
      <c r="AG3" s="472">
        <v>0.0</v>
      </c>
      <c r="AH3" s="30">
        <f t="shared" si="3"/>
        <v>0</v>
      </c>
      <c r="AI3" s="30"/>
      <c r="AJ3" s="30"/>
    </row>
    <row r="4">
      <c r="A4" s="477" t="s">
        <v>1293</v>
      </c>
      <c r="B4" s="475" t="s">
        <v>1294</v>
      </c>
      <c r="C4" s="478" t="s">
        <v>1295</v>
      </c>
      <c r="D4" s="475" t="s">
        <v>559</v>
      </c>
      <c r="E4" s="267">
        <v>12.0</v>
      </c>
      <c r="F4" s="23">
        <v>3.38</v>
      </c>
      <c r="G4" s="468">
        <f t="shared" ref="G4:G5" si="4">E4*F4</f>
        <v>40.56</v>
      </c>
      <c r="I4" s="23">
        <v>10.0</v>
      </c>
      <c r="J4" s="30">
        <f t="shared" ref="J4:J5" si="5">I4*F4</f>
        <v>33.8</v>
      </c>
      <c r="K4" s="23">
        <v>10.0</v>
      </c>
      <c r="L4" s="30">
        <f t="shared" ref="L4:L5" si="6">K4*F4</f>
        <v>33.8</v>
      </c>
      <c r="M4" s="266">
        <v>10.0</v>
      </c>
      <c r="N4" s="30">
        <f t="shared" ref="N4:N5" si="7">M4*F4</f>
        <v>33.8</v>
      </c>
      <c r="O4" s="266">
        <v>8.0</v>
      </c>
      <c r="P4" s="30">
        <f t="shared" ref="P4:P5" si="8">O4*F4</f>
        <v>27.04</v>
      </c>
      <c r="Q4" s="266">
        <v>8.0</v>
      </c>
      <c r="R4" s="30">
        <f t="shared" ref="R4:R5" si="9">Q4*F4</f>
        <v>27.04</v>
      </c>
      <c r="S4" s="266">
        <v>8.0</v>
      </c>
      <c r="T4" s="30">
        <f t="shared" ref="T4:T36" si="10">S4*F4</f>
        <v>27.04</v>
      </c>
      <c r="U4" s="266">
        <v>8.0</v>
      </c>
      <c r="V4" s="30">
        <f t="shared" ref="V4:V36" si="11">U4*F4</f>
        <v>27.04</v>
      </c>
      <c r="W4" s="476">
        <v>6.0</v>
      </c>
      <c r="X4" s="69">
        <f t="shared" ref="X4:X36" si="12">W4*F4</f>
        <v>20.28</v>
      </c>
      <c r="Y4" s="472">
        <v>6.0</v>
      </c>
      <c r="Z4" s="69">
        <f t="shared" ref="Z4:Z39" si="13">Y4*F4</f>
        <v>20.28</v>
      </c>
      <c r="AA4" s="472">
        <v>6.0</v>
      </c>
      <c r="AB4" s="69">
        <f t="shared" ref="AB4:AB39" si="14">AA4*F4</f>
        <v>20.28</v>
      </c>
      <c r="AC4" s="479">
        <v>6.0</v>
      </c>
      <c r="AD4" s="30">
        <f t="shared" si="1"/>
        <v>20.28</v>
      </c>
      <c r="AE4" s="472">
        <v>6.0</v>
      </c>
      <c r="AF4" s="30">
        <f t="shared" si="2"/>
        <v>20.28</v>
      </c>
      <c r="AG4" s="472">
        <v>6.0</v>
      </c>
      <c r="AH4" s="30">
        <f t="shared" si="3"/>
        <v>20.28</v>
      </c>
      <c r="AI4" s="30"/>
      <c r="AJ4" s="30"/>
    </row>
    <row r="5">
      <c r="A5" s="465" t="s">
        <v>1296</v>
      </c>
      <c r="B5" s="466" t="s">
        <v>1051</v>
      </c>
      <c r="C5" s="467" t="s">
        <v>1052</v>
      </c>
      <c r="D5" s="466" t="s">
        <v>559</v>
      </c>
      <c r="E5" s="273">
        <v>17.0</v>
      </c>
      <c r="F5" s="349">
        <v>5.92</v>
      </c>
      <c r="G5" s="468">
        <f t="shared" si="4"/>
        <v>100.64</v>
      </c>
      <c r="I5" s="23">
        <v>27.0</v>
      </c>
      <c r="J5" s="30">
        <f t="shared" si="5"/>
        <v>159.84</v>
      </c>
      <c r="K5" s="23">
        <v>27.0</v>
      </c>
      <c r="L5" s="30">
        <f t="shared" si="6"/>
        <v>159.84</v>
      </c>
      <c r="M5" s="266">
        <v>27.0</v>
      </c>
      <c r="N5" s="30">
        <f t="shared" si="7"/>
        <v>159.84</v>
      </c>
      <c r="O5" s="266">
        <v>27.0</v>
      </c>
      <c r="P5" s="30">
        <f t="shared" si="8"/>
        <v>159.84</v>
      </c>
      <c r="Q5" s="266">
        <v>27.0</v>
      </c>
      <c r="R5" s="30">
        <f t="shared" si="9"/>
        <v>159.84</v>
      </c>
      <c r="S5" s="266">
        <v>27.0</v>
      </c>
      <c r="T5" s="30">
        <f t="shared" si="10"/>
        <v>159.84</v>
      </c>
      <c r="U5" s="266">
        <v>27.0</v>
      </c>
      <c r="V5" s="30">
        <f t="shared" si="11"/>
        <v>159.84</v>
      </c>
      <c r="W5" s="476">
        <v>27.0</v>
      </c>
      <c r="X5" s="69">
        <f t="shared" si="12"/>
        <v>159.84</v>
      </c>
      <c r="Y5" s="472">
        <v>27.0</v>
      </c>
      <c r="Z5" s="69">
        <f t="shared" si="13"/>
        <v>159.84</v>
      </c>
      <c r="AA5" s="472">
        <v>27.0</v>
      </c>
      <c r="AB5" s="69">
        <f t="shared" si="14"/>
        <v>159.84</v>
      </c>
      <c r="AC5" s="479">
        <v>27.0</v>
      </c>
      <c r="AD5" s="30">
        <f t="shared" si="1"/>
        <v>159.84</v>
      </c>
      <c r="AE5" s="472">
        <v>27.0</v>
      </c>
      <c r="AF5" s="30">
        <f t="shared" si="2"/>
        <v>159.84</v>
      </c>
      <c r="AG5" s="472">
        <v>27.0</v>
      </c>
      <c r="AH5" s="30">
        <f t="shared" si="3"/>
        <v>159.84</v>
      </c>
      <c r="AI5" s="30"/>
      <c r="AJ5" s="30"/>
    </row>
    <row r="6">
      <c r="A6" s="473" t="s">
        <v>1297</v>
      </c>
      <c r="B6" s="474" t="s">
        <v>1298</v>
      </c>
      <c r="C6" s="474" t="s">
        <v>1299</v>
      </c>
      <c r="D6" s="480" t="s">
        <v>559</v>
      </c>
      <c r="E6" s="267">
        <v>0.0</v>
      </c>
      <c r="F6" s="23">
        <v>5.73</v>
      </c>
      <c r="G6" s="468">
        <v>0.0</v>
      </c>
      <c r="I6" s="23"/>
      <c r="J6" s="30"/>
      <c r="K6" s="23"/>
      <c r="L6" s="30"/>
      <c r="M6" s="294"/>
      <c r="N6" s="30"/>
      <c r="O6" s="266"/>
      <c r="P6" s="30"/>
      <c r="Q6" s="266"/>
      <c r="R6" s="30"/>
      <c r="S6" s="266">
        <v>28.0</v>
      </c>
      <c r="T6" s="30">
        <f t="shared" si="10"/>
        <v>160.44</v>
      </c>
      <c r="U6" s="266">
        <v>25.0</v>
      </c>
      <c r="V6" s="30">
        <f t="shared" si="11"/>
        <v>143.25</v>
      </c>
      <c r="W6" s="476">
        <v>24.0</v>
      </c>
      <c r="X6" s="69">
        <f t="shared" si="12"/>
        <v>137.52</v>
      </c>
      <c r="Y6" s="472">
        <v>24.0</v>
      </c>
      <c r="Z6" s="69">
        <f t="shared" si="13"/>
        <v>137.52</v>
      </c>
      <c r="AA6" s="472">
        <v>24.0</v>
      </c>
      <c r="AB6" s="69">
        <f t="shared" si="14"/>
        <v>137.52</v>
      </c>
      <c r="AC6" s="479">
        <v>22.0</v>
      </c>
      <c r="AD6" s="30">
        <f t="shared" si="1"/>
        <v>126.06</v>
      </c>
      <c r="AE6" s="472">
        <v>22.0</v>
      </c>
      <c r="AF6" s="30">
        <f t="shared" si="2"/>
        <v>126.06</v>
      </c>
      <c r="AG6" s="472">
        <v>21.0</v>
      </c>
      <c r="AH6" s="30">
        <f t="shared" si="3"/>
        <v>120.33</v>
      </c>
      <c r="AI6" s="30"/>
      <c r="AJ6" s="30"/>
    </row>
    <row r="7">
      <c r="A7" s="465" t="s">
        <v>1300</v>
      </c>
      <c r="B7" s="467" t="s">
        <v>1301</v>
      </c>
      <c r="C7" s="467" t="s">
        <v>1302</v>
      </c>
      <c r="D7" s="466" t="s">
        <v>554</v>
      </c>
      <c r="E7" s="267" t="s">
        <v>31</v>
      </c>
      <c r="F7" s="23">
        <v>5.35</v>
      </c>
      <c r="G7" s="468">
        <v>0.0</v>
      </c>
      <c r="I7" s="23">
        <v>42.0</v>
      </c>
      <c r="J7" s="30">
        <f t="shared" ref="J7:J12" si="15">I7*F7</f>
        <v>224.7</v>
      </c>
      <c r="K7" s="23">
        <v>46.0</v>
      </c>
      <c r="L7" s="30">
        <f t="shared" ref="L7:L12" si="16">K7*F7</f>
        <v>246.1</v>
      </c>
      <c r="M7" s="294">
        <v>31.0</v>
      </c>
      <c r="N7" s="30">
        <f t="shared" ref="N7:N12" si="17">M7*F7</f>
        <v>165.85</v>
      </c>
      <c r="O7" s="266">
        <v>0.0</v>
      </c>
      <c r="P7" s="30">
        <f t="shared" ref="P7:P12" si="18">O7*F7</f>
        <v>0</v>
      </c>
      <c r="Q7" s="266">
        <v>42.0</v>
      </c>
      <c r="R7" s="30">
        <f t="shared" ref="R7:R19" si="19">Q7*F7</f>
        <v>224.7</v>
      </c>
      <c r="S7" s="266">
        <v>16.0</v>
      </c>
      <c r="T7" s="30">
        <f t="shared" si="10"/>
        <v>85.6</v>
      </c>
      <c r="U7" s="266">
        <v>12.0</v>
      </c>
      <c r="V7" s="30">
        <f t="shared" si="11"/>
        <v>64.2</v>
      </c>
      <c r="W7" s="476">
        <v>11.0</v>
      </c>
      <c r="X7" s="69">
        <f t="shared" si="12"/>
        <v>58.85</v>
      </c>
      <c r="Y7" s="472">
        <v>8.0</v>
      </c>
      <c r="Z7" s="69">
        <f t="shared" si="13"/>
        <v>42.8</v>
      </c>
      <c r="AA7" s="472">
        <v>8.0</v>
      </c>
      <c r="AB7" s="69">
        <f t="shared" si="14"/>
        <v>42.8</v>
      </c>
      <c r="AC7" s="479">
        <v>4.0</v>
      </c>
      <c r="AD7" s="30">
        <f t="shared" si="1"/>
        <v>21.4</v>
      </c>
      <c r="AE7" s="472">
        <v>2.0</v>
      </c>
      <c r="AF7" s="30">
        <f t="shared" si="2"/>
        <v>10.7</v>
      </c>
      <c r="AG7" s="472">
        <v>1.0</v>
      </c>
      <c r="AH7" s="30">
        <f t="shared" si="3"/>
        <v>5.35</v>
      </c>
      <c r="AI7" s="30"/>
      <c r="AJ7" s="30"/>
    </row>
    <row r="8">
      <c r="A8" s="481" t="s">
        <v>1303</v>
      </c>
      <c r="B8" s="475" t="s">
        <v>1304</v>
      </c>
      <c r="C8" s="478" t="s">
        <v>1128</v>
      </c>
      <c r="D8" s="475" t="s">
        <v>1305</v>
      </c>
      <c r="E8" s="267">
        <v>37.0</v>
      </c>
      <c r="F8" s="23">
        <v>7.11</v>
      </c>
      <c r="G8" s="468">
        <f t="shared" ref="G8:G12" si="20">E8*F8</f>
        <v>263.07</v>
      </c>
      <c r="I8" s="23">
        <v>258.0</v>
      </c>
      <c r="J8" s="30">
        <f t="shared" si="15"/>
        <v>1834.38</v>
      </c>
      <c r="K8" s="23">
        <v>258.0</v>
      </c>
      <c r="L8" s="30">
        <f t="shared" si="16"/>
        <v>1834.38</v>
      </c>
      <c r="M8" s="266">
        <v>6.0</v>
      </c>
      <c r="N8" s="30">
        <f t="shared" si="17"/>
        <v>42.66</v>
      </c>
      <c r="O8" s="266">
        <v>28.0</v>
      </c>
      <c r="P8" s="30">
        <f t="shared" si="18"/>
        <v>199.08</v>
      </c>
      <c r="Q8" s="266">
        <v>21.0</v>
      </c>
      <c r="R8" s="30">
        <f t="shared" si="19"/>
        <v>149.31</v>
      </c>
      <c r="S8" s="266">
        <v>18.0</v>
      </c>
      <c r="T8" s="30">
        <f t="shared" si="10"/>
        <v>127.98</v>
      </c>
      <c r="U8" s="266">
        <v>18.0</v>
      </c>
      <c r="V8" s="30">
        <f t="shared" si="11"/>
        <v>127.98</v>
      </c>
      <c r="W8" s="476">
        <v>18.0</v>
      </c>
      <c r="X8" s="69">
        <f t="shared" si="12"/>
        <v>127.98</v>
      </c>
      <c r="Y8" s="472">
        <v>18.0</v>
      </c>
      <c r="Z8" s="69">
        <f t="shared" si="13"/>
        <v>127.98</v>
      </c>
      <c r="AA8" s="472">
        <v>18.0</v>
      </c>
      <c r="AB8" s="69">
        <f t="shared" si="14"/>
        <v>127.98</v>
      </c>
      <c r="AC8" s="479">
        <v>18.0</v>
      </c>
      <c r="AD8" s="30">
        <f t="shared" si="1"/>
        <v>127.98</v>
      </c>
      <c r="AE8" s="472">
        <v>6.0</v>
      </c>
      <c r="AF8" s="30">
        <f t="shared" si="2"/>
        <v>42.66</v>
      </c>
      <c r="AG8" s="472">
        <v>6.0</v>
      </c>
      <c r="AH8" s="30">
        <f t="shared" si="3"/>
        <v>42.66</v>
      </c>
      <c r="AI8" s="30"/>
      <c r="AJ8" s="30"/>
    </row>
    <row r="9">
      <c r="A9" s="482" t="s">
        <v>1306</v>
      </c>
      <c r="B9" s="466" t="s">
        <v>1304</v>
      </c>
      <c r="C9" s="467" t="s">
        <v>1307</v>
      </c>
      <c r="D9" s="466" t="s">
        <v>554</v>
      </c>
      <c r="E9" s="273">
        <v>189.0</v>
      </c>
      <c r="F9" s="23">
        <v>4.11</v>
      </c>
      <c r="G9" s="468">
        <f t="shared" si="20"/>
        <v>776.79</v>
      </c>
      <c r="I9" s="23">
        <v>175.0</v>
      </c>
      <c r="J9" s="30">
        <f t="shared" si="15"/>
        <v>719.25</v>
      </c>
      <c r="K9" s="23">
        <v>169.0</v>
      </c>
      <c r="L9" s="30">
        <f t="shared" si="16"/>
        <v>694.59</v>
      </c>
      <c r="M9" s="266">
        <v>111.0</v>
      </c>
      <c r="N9" s="30">
        <f t="shared" si="17"/>
        <v>456.21</v>
      </c>
      <c r="O9" s="266">
        <v>6.0</v>
      </c>
      <c r="P9" s="30">
        <f t="shared" si="18"/>
        <v>24.66</v>
      </c>
      <c r="Q9" s="266">
        <v>12.0</v>
      </c>
      <c r="R9" s="30">
        <f t="shared" si="19"/>
        <v>49.32</v>
      </c>
      <c r="S9" s="266">
        <v>108.0</v>
      </c>
      <c r="T9" s="30">
        <f t="shared" si="10"/>
        <v>443.88</v>
      </c>
      <c r="U9" s="266">
        <v>98.0</v>
      </c>
      <c r="V9" s="30">
        <f t="shared" si="11"/>
        <v>402.78</v>
      </c>
      <c r="W9" s="476">
        <v>98.0</v>
      </c>
      <c r="X9" s="69">
        <f t="shared" si="12"/>
        <v>402.78</v>
      </c>
      <c r="Y9" s="472">
        <v>98.0</v>
      </c>
      <c r="Z9" s="69">
        <f t="shared" si="13"/>
        <v>402.78</v>
      </c>
      <c r="AA9" s="472">
        <v>98.0</v>
      </c>
      <c r="AB9" s="69">
        <f t="shared" si="14"/>
        <v>402.78</v>
      </c>
      <c r="AC9" s="479">
        <v>98.0</v>
      </c>
      <c r="AD9" s="30">
        <f t="shared" si="1"/>
        <v>402.78</v>
      </c>
      <c r="AE9" s="472">
        <v>91.0</v>
      </c>
      <c r="AF9" s="30">
        <f t="shared" si="2"/>
        <v>374.01</v>
      </c>
      <c r="AG9" s="472">
        <v>91.0</v>
      </c>
      <c r="AH9" s="30">
        <f t="shared" si="3"/>
        <v>374.01</v>
      </c>
      <c r="AI9" s="30"/>
      <c r="AJ9" s="30"/>
    </row>
    <row r="10">
      <c r="A10" s="481" t="s">
        <v>1308</v>
      </c>
      <c r="B10" s="475" t="s">
        <v>1011</v>
      </c>
      <c r="C10" s="478" t="s">
        <v>1309</v>
      </c>
      <c r="D10" s="475" t="s">
        <v>559</v>
      </c>
      <c r="E10" s="267">
        <v>1.0</v>
      </c>
      <c r="F10" s="314">
        <v>4.35</v>
      </c>
      <c r="G10" s="468">
        <f t="shared" si="20"/>
        <v>4.35</v>
      </c>
      <c r="I10" s="23">
        <v>1.0</v>
      </c>
      <c r="J10" s="30">
        <f t="shared" si="15"/>
        <v>4.35</v>
      </c>
      <c r="K10" s="23">
        <v>1.0</v>
      </c>
      <c r="L10" s="30">
        <f t="shared" si="16"/>
        <v>4.35</v>
      </c>
      <c r="M10" s="266">
        <v>1.0</v>
      </c>
      <c r="N10" s="30">
        <f t="shared" si="17"/>
        <v>4.35</v>
      </c>
      <c r="O10" s="266">
        <v>109.0</v>
      </c>
      <c r="P10" s="30">
        <f t="shared" si="18"/>
        <v>474.15</v>
      </c>
      <c r="Q10" s="266">
        <v>109.0</v>
      </c>
      <c r="R10" s="30">
        <f t="shared" si="19"/>
        <v>474.15</v>
      </c>
      <c r="S10" s="266">
        <v>1.0</v>
      </c>
      <c r="T10" s="30">
        <f t="shared" si="10"/>
        <v>4.35</v>
      </c>
      <c r="U10" s="266">
        <v>1.0</v>
      </c>
      <c r="V10" s="30">
        <f t="shared" si="11"/>
        <v>4.35</v>
      </c>
      <c r="W10" s="469">
        <v>1.0</v>
      </c>
      <c r="X10" s="69">
        <f t="shared" si="12"/>
        <v>4.35</v>
      </c>
      <c r="Y10" s="472">
        <v>1.0</v>
      </c>
      <c r="Z10" s="69">
        <f t="shared" si="13"/>
        <v>4.35</v>
      </c>
      <c r="AA10" s="472">
        <v>1.0</v>
      </c>
      <c r="AB10" s="69">
        <f t="shared" si="14"/>
        <v>4.35</v>
      </c>
      <c r="AC10" s="479">
        <v>1.0</v>
      </c>
      <c r="AD10" s="30">
        <f t="shared" si="1"/>
        <v>4.35</v>
      </c>
      <c r="AE10" s="472">
        <v>1.0</v>
      </c>
      <c r="AF10" s="30">
        <f t="shared" si="2"/>
        <v>4.35</v>
      </c>
      <c r="AG10" s="472">
        <v>1.0</v>
      </c>
      <c r="AH10" s="30">
        <f t="shared" si="3"/>
        <v>4.35</v>
      </c>
      <c r="AI10" s="30"/>
      <c r="AJ10" s="30"/>
    </row>
    <row r="11">
      <c r="A11" s="477" t="s">
        <v>1310</v>
      </c>
      <c r="B11" s="475" t="s">
        <v>1311</v>
      </c>
      <c r="C11" s="478" t="s">
        <v>1312</v>
      </c>
      <c r="D11" s="475" t="s">
        <v>559</v>
      </c>
      <c r="E11" s="267">
        <v>6.0</v>
      </c>
      <c r="F11" s="23">
        <v>3.26</v>
      </c>
      <c r="G11" s="468">
        <f t="shared" si="20"/>
        <v>19.56</v>
      </c>
      <c r="I11" s="23">
        <v>6.0</v>
      </c>
      <c r="J11" s="30">
        <f t="shared" si="15"/>
        <v>19.56</v>
      </c>
      <c r="K11" s="23">
        <v>5.0</v>
      </c>
      <c r="L11" s="30">
        <f t="shared" si="16"/>
        <v>16.3</v>
      </c>
      <c r="M11" s="294">
        <v>5.0</v>
      </c>
      <c r="N11" s="30">
        <f t="shared" si="17"/>
        <v>16.3</v>
      </c>
      <c r="O11" s="266">
        <v>3.0</v>
      </c>
      <c r="P11" s="30">
        <f t="shared" si="18"/>
        <v>9.78</v>
      </c>
      <c r="Q11" s="266">
        <v>1.0</v>
      </c>
      <c r="R11" s="30">
        <f t="shared" si="19"/>
        <v>3.26</v>
      </c>
      <c r="S11" s="266">
        <v>3.0</v>
      </c>
      <c r="T11" s="30">
        <f t="shared" si="10"/>
        <v>9.78</v>
      </c>
      <c r="U11" s="294">
        <v>3.0</v>
      </c>
      <c r="V11" s="30">
        <f t="shared" si="11"/>
        <v>9.78</v>
      </c>
      <c r="W11" s="469">
        <v>3.0</v>
      </c>
      <c r="X11" s="69">
        <f t="shared" si="12"/>
        <v>9.78</v>
      </c>
      <c r="Y11" s="472">
        <v>3.0</v>
      </c>
      <c r="Z11" s="69">
        <f t="shared" si="13"/>
        <v>9.78</v>
      </c>
      <c r="AA11" s="472">
        <v>3.0</v>
      </c>
      <c r="AB11" s="69">
        <f t="shared" si="14"/>
        <v>9.78</v>
      </c>
      <c r="AC11" s="479">
        <v>3.0</v>
      </c>
      <c r="AD11" s="30">
        <f t="shared" si="1"/>
        <v>9.78</v>
      </c>
      <c r="AE11" s="472">
        <v>0.0</v>
      </c>
      <c r="AF11" s="30">
        <f t="shared" si="2"/>
        <v>0</v>
      </c>
      <c r="AG11" s="472">
        <v>3.0</v>
      </c>
      <c r="AH11" s="30">
        <f t="shared" si="3"/>
        <v>9.78</v>
      </c>
      <c r="AI11" s="30"/>
      <c r="AJ11" s="30"/>
    </row>
    <row r="12">
      <c r="A12" s="465" t="s">
        <v>1313</v>
      </c>
      <c r="B12" s="466" t="s">
        <v>1107</v>
      </c>
      <c r="C12" s="467" t="s">
        <v>1314</v>
      </c>
      <c r="D12" s="466" t="s">
        <v>559</v>
      </c>
      <c r="E12" s="273">
        <v>59.0</v>
      </c>
      <c r="F12" s="23">
        <v>2.51</v>
      </c>
      <c r="G12" s="468">
        <f t="shared" si="20"/>
        <v>148.09</v>
      </c>
      <c r="I12" s="23">
        <v>36.0</v>
      </c>
      <c r="J12" s="30">
        <f t="shared" si="15"/>
        <v>90.36</v>
      </c>
      <c r="K12" s="23">
        <v>19.0</v>
      </c>
      <c r="L12" s="30">
        <f t="shared" si="16"/>
        <v>47.69</v>
      </c>
      <c r="M12" s="294">
        <v>17.0</v>
      </c>
      <c r="N12" s="30">
        <f t="shared" si="17"/>
        <v>42.67</v>
      </c>
      <c r="O12" s="266">
        <v>14.0</v>
      </c>
      <c r="P12" s="30">
        <f t="shared" si="18"/>
        <v>35.14</v>
      </c>
      <c r="Q12" s="266">
        <v>3.0</v>
      </c>
      <c r="R12" s="30">
        <f t="shared" si="19"/>
        <v>7.53</v>
      </c>
      <c r="S12" s="266">
        <v>13.0</v>
      </c>
      <c r="T12" s="30">
        <f t="shared" si="10"/>
        <v>32.63</v>
      </c>
      <c r="U12" s="266">
        <v>12.0</v>
      </c>
      <c r="V12" s="30">
        <f t="shared" si="11"/>
        <v>30.12</v>
      </c>
      <c r="W12" s="476">
        <v>12.0</v>
      </c>
      <c r="X12" s="69">
        <f t="shared" si="12"/>
        <v>30.12</v>
      </c>
      <c r="Y12" s="472">
        <v>8.0</v>
      </c>
      <c r="Z12" s="69">
        <f t="shared" si="13"/>
        <v>20.08</v>
      </c>
      <c r="AA12" s="472">
        <v>6.0</v>
      </c>
      <c r="AB12" s="69">
        <f t="shared" si="14"/>
        <v>15.06</v>
      </c>
      <c r="AC12" s="479">
        <v>6.0</v>
      </c>
      <c r="AD12" s="30">
        <f t="shared" si="1"/>
        <v>15.06</v>
      </c>
      <c r="AE12" s="472">
        <v>2.0</v>
      </c>
      <c r="AF12" s="30">
        <f t="shared" si="2"/>
        <v>5.02</v>
      </c>
      <c r="AG12" s="472">
        <v>2.0</v>
      </c>
      <c r="AH12" s="30">
        <f t="shared" si="3"/>
        <v>5.02</v>
      </c>
      <c r="AI12" s="30"/>
      <c r="AJ12" s="30"/>
    </row>
    <row r="13">
      <c r="A13" s="473" t="s">
        <v>1315</v>
      </c>
      <c r="B13" s="474" t="s">
        <v>1107</v>
      </c>
      <c r="C13" s="474" t="s">
        <v>1316</v>
      </c>
      <c r="D13" s="466" t="s">
        <v>559</v>
      </c>
      <c r="E13" s="483">
        <v>0.0</v>
      </c>
      <c r="F13" s="349">
        <v>2.9</v>
      </c>
      <c r="G13" s="484"/>
      <c r="I13" s="23"/>
      <c r="J13" s="30"/>
      <c r="K13" s="23"/>
      <c r="L13" s="30"/>
      <c r="M13" s="266"/>
      <c r="N13" s="30"/>
      <c r="O13" s="266"/>
      <c r="P13" s="30"/>
      <c r="Q13" s="266">
        <v>163.0</v>
      </c>
      <c r="R13" s="30">
        <f t="shared" si="19"/>
        <v>472.7</v>
      </c>
      <c r="S13" s="266">
        <v>102.0</v>
      </c>
      <c r="T13" s="30">
        <f t="shared" si="10"/>
        <v>295.8</v>
      </c>
      <c r="U13" s="266">
        <v>79.0</v>
      </c>
      <c r="V13" s="30">
        <f t="shared" si="11"/>
        <v>229.1</v>
      </c>
      <c r="W13" s="476">
        <v>68.0</v>
      </c>
      <c r="X13" s="69">
        <f t="shared" si="12"/>
        <v>197.2</v>
      </c>
      <c r="Y13" s="472">
        <v>91.0</v>
      </c>
      <c r="Z13" s="69">
        <f t="shared" si="13"/>
        <v>263.9</v>
      </c>
      <c r="AA13" s="472">
        <v>77.0</v>
      </c>
      <c r="AB13" s="69">
        <f t="shared" si="14"/>
        <v>223.3</v>
      </c>
      <c r="AC13" s="479">
        <v>59.0</v>
      </c>
      <c r="AD13" s="30">
        <f t="shared" si="1"/>
        <v>171.1</v>
      </c>
      <c r="AE13" s="472">
        <v>59.0</v>
      </c>
      <c r="AF13" s="30">
        <f t="shared" si="2"/>
        <v>171.1</v>
      </c>
      <c r="AG13" s="472">
        <v>44.0</v>
      </c>
      <c r="AH13" s="30">
        <f t="shared" si="3"/>
        <v>127.6</v>
      </c>
      <c r="AI13" s="30"/>
      <c r="AJ13" s="30"/>
    </row>
    <row r="14">
      <c r="A14" s="465" t="s">
        <v>1317</v>
      </c>
      <c r="B14" s="467" t="s">
        <v>1162</v>
      </c>
      <c r="C14" s="467" t="s">
        <v>1318</v>
      </c>
      <c r="D14" s="466" t="s">
        <v>559</v>
      </c>
      <c r="E14" s="483">
        <v>0.0</v>
      </c>
      <c r="F14" s="349">
        <v>4.45</v>
      </c>
      <c r="G14" s="484">
        <v>0.0</v>
      </c>
      <c r="I14" s="23">
        <v>19.0</v>
      </c>
      <c r="J14" s="30">
        <f t="shared" ref="J14:J19" si="21">I14*F14</f>
        <v>84.55</v>
      </c>
      <c r="K14" s="23">
        <v>16.0</v>
      </c>
      <c r="L14" s="30">
        <f t="shared" ref="L14:L19" si="22">K14*F14</f>
        <v>71.2</v>
      </c>
      <c r="M14" s="266">
        <v>16.0</v>
      </c>
      <c r="N14" s="30">
        <f t="shared" ref="N14:N19" si="23">M14*F14</f>
        <v>71.2</v>
      </c>
      <c r="O14" s="266">
        <v>14.0</v>
      </c>
      <c r="P14" s="30">
        <f t="shared" ref="P14:P19" si="24">O14*F14</f>
        <v>62.3</v>
      </c>
      <c r="Q14" s="266">
        <v>11.0</v>
      </c>
      <c r="R14" s="30">
        <f t="shared" si="19"/>
        <v>48.95</v>
      </c>
      <c r="S14" s="266">
        <v>11.0</v>
      </c>
      <c r="T14" s="30">
        <f t="shared" si="10"/>
        <v>48.95</v>
      </c>
      <c r="U14" s="266">
        <v>10.0</v>
      </c>
      <c r="V14" s="30">
        <f t="shared" si="11"/>
        <v>44.5</v>
      </c>
      <c r="W14" s="476">
        <v>10.0</v>
      </c>
      <c r="X14" s="69">
        <f t="shared" si="12"/>
        <v>44.5</v>
      </c>
      <c r="Y14" s="472">
        <v>10.0</v>
      </c>
      <c r="Z14" s="69">
        <f t="shared" si="13"/>
        <v>44.5</v>
      </c>
      <c r="AA14" s="472">
        <v>10.0</v>
      </c>
      <c r="AB14" s="69">
        <f t="shared" si="14"/>
        <v>44.5</v>
      </c>
      <c r="AC14" s="479">
        <v>10.0</v>
      </c>
      <c r="AD14" s="30">
        <f t="shared" si="1"/>
        <v>44.5</v>
      </c>
      <c r="AE14" s="472">
        <v>10.0</v>
      </c>
      <c r="AF14" s="30">
        <f t="shared" si="2"/>
        <v>44.5</v>
      </c>
      <c r="AG14" s="472">
        <v>10.0</v>
      </c>
      <c r="AH14" s="30">
        <f t="shared" si="3"/>
        <v>44.5</v>
      </c>
      <c r="AI14" s="30"/>
      <c r="AJ14" s="30"/>
    </row>
    <row r="15">
      <c r="A15" s="477" t="s">
        <v>1319</v>
      </c>
      <c r="B15" s="475" t="s">
        <v>882</v>
      </c>
      <c r="C15" s="478" t="s">
        <v>1320</v>
      </c>
      <c r="D15" s="475" t="s">
        <v>559</v>
      </c>
      <c r="E15" s="267">
        <v>13.0</v>
      </c>
      <c r="F15" s="314">
        <v>3.1245</v>
      </c>
      <c r="G15" s="468">
        <f t="shared" ref="G15:G18" si="25">E15*F15</f>
        <v>40.6185</v>
      </c>
      <c r="I15" s="23">
        <v>13.0</v>
      </c>
      <c r="J15" s="30">
        <f t="shared" si="21"/>
        <v>40.6185</v>
      </c>
      <c r="K15" s="23">
        <v>10.0</v>
      </c>
      <c r="L15" s="30">
        <f t="shared" si="22"/>
        <v>31.245</v>
      </c>
      <c r="M15" s="266">
        <v>9.0</v>
      </c>
      <c r="N15" s="30">
        <f t="shared" si="23"/>
        <v>28.1205</v>
      </c>
      <c r="O15" s="266">
        <v>9.0</v>
      </c>
      <c r="P15" s="30">
        <f t="shared" si="24"/>
        <v>28.1205</v>
      </c>
      <c r="Q15" s="266">
        <v>7.0</v>
      </c>
      <c r="R15" s="30">
        <f t="shared" si="19"/>
        <v>21.8715</v>
      </c>
      <c r="S15" s="266">
        <v>7.0</v>
      </c>
      <c r="T15" s="30">
        <f t="shared" si="10"/>
        <v>21.8715</v>
      </c>
      <c r="U15" s="266">
        <v>7.0</v>
      </c>
      <c r="V15" s="30">
        <f t="shared" si="11"/>
        <v>21.8715</v>
      </c>
      <c r="W15" s="476">
        <v>7.0</v>
      </c>
      <c r="X15" s="69">
        <f t="shared" si="12"/>
        <v>21.8715</v>
      </c>
      <c r="Y15" s="472">
        <v>6.0</v>
      </c>
      <c r="Z15" s="69">
        <f t="shared" si="13"/>
        <v>18.747</v>
      </c>
      <c r="AA15" s="472">
        <v>6.0</v>
      </c>
      <c r="AB15" s="69">
        <f t="shared" si="14"/>
        <v>18.747</v>
      </c>
      <c r="AC15" s="479">
        <v>6.0</v>
      </c>
      <c r="AD15" s="30">
        <f t="shared" si="1"/>
        <v>18.747</v>
      </c>
      <c r="AE15" s="472">
        <v>6.0</v>
      </c>
      <c r="AF15" s="30">
        <f t="shared" si="2"/>
        <v>18.747</v>
      </c>
      <c r="AG15" s="472">
        <v>6.0</v>
      </c>
      <c r="AH15" s="30">
        <f t="shared" si="3"/>
        <v>18.747</v>
      </c>
      <c r="AI15" s="30"/>
      <c r="AJ15" s="30"/>
    </row>
    <row r="16">
      <c r="A16" s="465" t="s">
        <v>1321</v>
      </c>
      <c r="B16" s="466" t="s">
        <v>912</v>
      </c>
      <c r="C16" s="467" t="s">
        <v>1322</v>
      </c>
      <c r="D16" s="466" t="s">
        <v>559</v>
      </c>
      <c r="E16" s="273">
        <v>10.0</v>
      </c>
      <c r="F16" s="23">
        <v>4.84</v>
      </c>
      <c r="G16" s="468">
        <f t="shared" si="25"/>
        <v>48.4</v>
      </c>
      <c r="I16" s="23">
        <v>10.0</v>
      </c>
      <c r="J16" s="30">
        <f t="shared" si="21"/>
        <v>48.4</v>
      </c>
      <c r="K16" s="23">
        <v>10.0</v>
      </c>
      <c r="L16" s="30">
        <f t="shared" si="22"/>
        <v>48.4</v>
      </c>
      <c r="M16" s="266">
        <v>10.0</v>
      </c>
      <c r="N16" s="30">
        <f t="shared" si="23"/>
        <v>48.4</v>
      </c>
      <c r="O16" s="266">
        <v>10.0</v>
      </c>
      <c r="P16" s="30">
        <f t="shared" si="24"/>
        <v>48.4</v>
      </c>
      <c r="Q16" s="266">
        <v>10.0</v>
      </c>
      <c r="R16" s="30">
        <f t="shared" si="19"/>
        <v>48.4</v>
      </c>
      <c r="S16" s="266">
        <v>10.0</v>
      </c>
      <c r="T16" s="30">
        <f t="shared" si="10"/>
        <v>48.4</v>
      </c>
      <c r="U16" s="266">
        <v>10.0</v>
      </c>
      <c r="V16" s="30">
        <f t="shared" si="11"/>
        <v>48.4</v>
      </c>
      <c r="W16" s="476">
        <v>10.0</v>
      </c>
      <c r="X16" s="69">
        <f t="shared" si="12"/>
        <v>48.4</v>
      </c>
      <c r="Y16" s="472">
        <v>10.0</v>
      </c>
      <c r="Z16" s="69">
        <f t="shared" si="13"/>
        <v>48.4</v>
      </c>
      <c r="AA16" s="472">
        <v>10.0</v>
      </c>
      <c r="AB16" s="69">
        <f t="shared" si="14"/>
        <v>48.4</v>
      </c>
      <c r="AC16" s="479">
        <v>9.0</v>
      </c>
      <c r="AD16" s="30">
        <f t="shared" si="1"/>
        <v>43.56</v>
      </c>
      <c r="AE16" s="472">
        <v>8.0</v>
      </c>
      <c r="AF16" s="30">
        <f t="shared" si="2"/>
        <v>38.72</v>
      </c>
      <c r="AG16" s="472">
        <v>8.0</v>
      </c>
      <c r="AH16" s="30">
        <f t="shared" si="3"/>
        <v>38.72</v>
      </c>
      <c r="AI16" s="30"/>
      <c r="AJ16" s="30"/>
    </row>
    <row r="17">
      <c r="A17" s="477" t="s">
        <v>1323</v>
      </c>
      <c r="B17" s="475" t="s">
        <v>1324</v>
      </c>
      <c r="C17" s="478" t="s">
        <v>992</v>
      </c>
      <c r="D17" s="475" t="s">
        <v>559</v>
      </c>
      <c r="E17" s="267">
        <v>1.0</v>
      </c>
      <c r="F17" s="23">
        <v>1.78</v>
      </c>
      <c r="G17" s="468">
        <f t="shared" si="25"/>
        <v>1.78</v>
      </c>
      <c r="I17" s="23">
        <v>1.0</v>
      </c>
      <c r="J17" s="30">
        <f t="shared" si="21"/>
        <v>1.78</v>
      </c>
      <c r="K17" s="23">
        <v>1.0</v>
      </c>
      <c r="L17" s="30">
        <f t="shared" si="22"/>
        <v>1.78</v>
      </c>
      <c r="M17" s="266">
        <v>1.0</v>
      </c>
      <c r="N17" s="30">
        <f t="shared" si="23"/>
        <v>1.78</v>
      </c>
      <c r="O17" s="266">
        <v>0.0</v>
      </c>
      <c r="P17" s="30">
        <f t="shared" si="24"/>
        <v>0</v>
      </c>
      <c r="Q17" s="266">
        <v>0.0</v>
      </c>
      <c r="R17" s="30">
        <f t="shared" si="19"/>
        <v>0</v>
      </c>
      <c r="S17" s="266">
        <v>0.0</v>
      </c>
      <c r="T17" s="30">
        <f t="shared" si="10"/>
        <v>0</v>
      </c>
      <c r="U17" s="266">
        <v>0.0</v>
      </c>
      <c r="V17" s="30">
        <f t="shared" si="11"/>
        <v>0</v>
      </c>
      <c r="W17" s="476">
        <v>0.0</v>
      </c>
      <c r="X17" s="69">
        <f t="shared" si="12"/>
        <v>0</v>
      </c>
      <c r="Y17" s="472">
        <v>0.0</v>
      </c>
      <c r="Z17" s="69">
        <f t="shared" si="13"/>
        <v>0</v>
      </c>
      <c r="AA17" s="472">
        <v>0.0</v>
      </c>
      <c r="AB17" s="69">
        <f t="shared" si="14"/>
        <v>0</v>
      </c>
      <c r="AC17" s="479">
        <v>0.0</v>
      </c>
      <c r="AD17" s="30">
        <f t="shared" si="1"/>
        <v>0</v>
      </c>
      <c r="AE17" s="472">
        <v>0.0</v>
      </c>
      <c r="AF17" s="30">
        <f t="shared" si="2"/>
        <v>0</v>
      </c>
      <c r="AG17" s="472">
        <v>0.0</v>
      </c>
      <c r="AH17" s="30">
        <f t="shared" si="3"/>
        <v>0</v>
      </c>
      <c r="AI17" s="30"/>
      <c r="AJ17" s="30"/>
    </row>
    <row r="18">
      <c r="A18" s="465" t="s">
        <v>1325</v>
      </c>
      <c r="B18" s="466" t="s">
        <v>1151</v>
      </c>
      <c r="C18" s="467" t="s">
        <v>1326</v>
      </c>
      <c r="D18" s="466" t="s">
        <v>559</v>
      </c>
      <c r="E18" s="273">
        <v>8.0</v>
      </c>
      <c r="F18" s="314">
        <v>4.9071429</v>
      </c>
      <c r="G18" s="468">
        <f t="shared" si="25"/>
        <v>39.2571432</v>
      </c>
      <c r="I18" s="23">
        <v>8.0</v>
      </c>
      <c r="J18" s="30">
        <f t="shared" si="21"/>
        <v>39.2571432</v>
      </c>
      <c r="K18" s="23">
        <v>8.0</v>
      </c>
      <c r="L18" s="30">
        <f t="shared" si="22"/>
        <v>39.2571432</v>
      </c>
      <c r="M18" s="266">
        <v>8.0</v>
      </c>
      <c r="N18" s="30">
        <f t="shared" si="23"/>
        <v>39.2571432</v>
      </c>
      <c r="O18" s="266">
        <v>8.0</v>
      </c>
      <c r="P18" s="30">
        <f t="shared" si="24"/>
        <v>39.2571432</v>
      </c>
      <c r="Q18" s="266">
        <v>8.0</v>
      </c>
      <c r="R18" s="30">
        <f t="shared" si="19"/>
        <v>39.2571432</v>
      </c>
      <c r="S18" s="266">
        <v>8.0</v>
      </c>
      <c r="T18" s="30">
        <f t="shared" si="10"/>
        <v>39.2571432</v>
      </c>
      <c r="U18" s="266">
        <v>8.0</v>
      </c>
      <c r="V18" s="30">
        <f t="shared" si="11"/>
        <v>39.2571432</v>
      </c>
      <c r="W18" s="476">
        <v>8.0</v>
      </c>
      <c r="X18" s="69">
        <f t="shared" si="12"/>
        <v>39.2571432</v>
      </c>
      <c r="Y18" s="472">
        <v>8.0</v>
      </c>
      <c r="Z18" s="69">
        <f t="shared" si="13"/>
        <v>39.2571432</v>
      </c>
      <c r="AA18" s="472">
        <v>8.0</v>
      </c>
      <c r="AB18" s="69">
        <f t="shared" si="14"/>
        <v>39.2571432</v>
      </c>
      <c r="AC18" s="479">
        <v>7.0</v>
      </c>
      <c r="AD18" s="30">
        <f t="shared" si="1"/>
        <v>34.3500003</v>
      </c>
      <c r="AE18" s="472">
        <v>7.0</v>
      </c>
      <c r="AF18" s="30">
        <f t="shared" si="2"/>
        <v>34.3500003</v>
      </c>
      <c r="AG18" s="472">
        <v>7.0</v>
      </c>
      <c r="AH18" s="30">
        <f t="shared" si="3"/>
        <v>34.3500003</v>
      </c>
      <c r="AI18" s="30"/>
      <c r="AJ18" s="30"/>
    </row>
    <row r="19">
      <c r="A19" s="477" t="s">
        <v>1327</v>
      </c>
      <c r="B19" s="478" t="s">
        <v>867</v>
      </c>
      <c r="C19" s="478" t="s">
        <v>1328</v>
      </c>
      <c r="D19" s="475" t="s">
        <v>1186</v>
      </c>
      <c r="E19" s="267">
        <v>0.0</v>
      </c>
      <c r="F19" s="349">
        <v>14.4</v>
      </c>
      <c r="G19" s="468">
        <v>0.0</v>
      </c>
      <c r="I19" s="23">
        <v>12.0</v>
      </c>
      <c r="J19" s="30">
        <f t="shared" si="21"/>
        <v>172.8</v>
      </c>
      <c r="K19" s="23">
        <v>7.0</v>
      </c>
      <c r="L19" s="30">
        <f t="shared" si="22"/>
        <v>100.8</v>
      </c>
      <c r="M19" s="266">
        <v>7.0</v>
      </c>
      <c r="N19" s="30">
        <f t="shared" si="23"/>
        <v>100.8</v>
      </c>
      <c r="O19" s="266">
        <v>7.0</v>
      </c>
      <c r="P19" s="30">
        <f t="shared" si="24"/>
        <v>100.8</v>
      </c>
      <c r="Q19" s="266">
        <v>7.0</v>
      </c>
      <c r="R19" s="30">
        <f t="shared" si="19"/>
        <v>100.8</v>
      </c>
      <c r="S19" s="266">
        <v>7.0</v>
      </c>
      <c r="T19" s="30">
        <f t="shared" si="10"/>
        <v>100.8</v>
      </c>
      <c r="U19" s="266">
        <v>7.0</v>
      </c>
      <c r="V19" s="30">
        <f t="shared" si="11"/>
        <v>100.8</v>
      </c>
      <c r="W19" s="476">
        <v>7.0</v>
      </c>
      <c r="X19" s="69">
        <f t="shared" si="12"/>
        <v>100.8</v>
      </c>
      <c r="Y19" s="472">
        <v>7.0</v>
      </c>
      <c r="Z19" s="69">
        <f t="shared" si="13"/>
        <v>100.8</v>
      </c>
      <c r="AA19" s="472">
        <v>7.0</v>
      </c>
      <c r="AB19" s="69">
        <f t="shared" si="14"/>
        <v>100.8</v>
      </c>
      <c r="AC19" s="479">
        <v>7.0</v>
      </c>
      <c r="AD19" s="30">
        <f t="shared" si="1"/>
        <v>100.8</v>
      </c>
      <c r="AE19" s="472">
        <v>7.0</v>
      </c>
      <c r="AF19" s="30">
        <f t="shared" si="2"/>
        <v>100.8</v>
      </c>
      <c r="AG19" s="472">
        <v>7.0</v>
      </c>
      <c r="AH19" s="30">
        <f t="shared" si="3"/>
        <v>100.8</v>
      </c>
      <c r="AI19" s="30"/>
      <c r="AJ19" s="30"/>
    </row>
    <row r="20">
      <c r="A20" s="473" t="s">
        <v>1329</v>
      </c>
      <c r="B20" s="474" t="s">
        <v>1304</v>
      </c>
      <c r="C20" s="474" t="s">
        <v>1128</v>
      </c>
      <c r="D20" s="480" t="s">
        <v>1305</v>
      </c>
      <c r="E20" s="267">
        <v>0.0</v>
      </c>
      <c r="F20" s="23">
        <v>7.11</v>
      </c>
      <c r="G20" s="468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66">
        <v>1.0</v>
      </c>
      <c r="T20" s="30">
        <f t="shared" si="10"/>
        <v>7.11</v>
      </c>
      <c r="U20" s="266">
        <v>141.0</v>
      </c>
      <c r="V20" s="30">
        <f t="shared" si="11"/>
        <v>1002.51</v>
      </c>
      <c r="W20" s="476">
        <v>90.0</v>
      </c>
      <c r="X20" s="69">
        <f t="shared" si="12"/>
        <v>639.9</v>
      </c>
      <c r="Y20" s="472">
        <v>79.0</v>
      </c>
      <c r="Z20" s="69">
        <f t="shared" si="13"/>
        <v>561.69</v>
      </c>
      <c r="AA20" s="472">
        <v>70.0</v>
      </c>
      <c r="AB20" s="69">
        <f t="shared" si="14"/>
        <v>497.7</v>
      </c>
      <c r="AC20" s="479">
        <v>27.0</v>
      </c>
      <c r="AD20" s="30">
        <f t="shared" si="1"/>
        <v>191.97</v>
      </c>
      <c r="AE20" s="472">
        <v>15.0</v>
      </c>
      <c r="AF20" s="30">
        <f t="shared" si="2"/>
        <v>106.65</v>
      </c>
      <c r="AG20" s="472">
        <v>5.0</v>
      </c>
      <c r="AH20" s="30">
        <f t="shared" si="3"/>
        <v>35.55</v>
      </c>
      <c r="AI20" s="30"/>
      <c r="AJ20" s="30"/>
    </row>
    <row r="21">
      <c r="A21" s="485" t="s">
        <v>1330</v>
      </c>
      <c r="B21" s="280" t="s">
        <v>1304</v>
      </c>
      <c r="C21" s="280" t="s">
        <v>1307</v>
      </c>
      <c r="D21" s="486" t="s">
        <v>554</v>
      </c>
      <c r="E21" s="267">
        <v>0.0</v>
      </c>
      <c r="F21" s="23">
        <v>4.11</v>
      </c>
      <c r="G21" s="468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3">
        <v>0.0</v>
      </c>
      <c r="S21" s="266">
        <v>59.0</v>
      </c>
      <c r="T21" s="30">
        <f t="shared" si="10"/>
        <v>242.49</v>
      </c>
      <c r="U21" s="266">
        <v>57.0</v>
      </c>
      <c r="V21" s="30">
        <f t="shared" si="11"/>
        <v>234.27</v>
      </c>
      <c r="W21" s="476">
        <v>55.0</v>
      </c>
      <c r="X21" s="69">
        <f t="shared" si="12"/>
        <v>226.05</v>
      </c>
      <c r="Y21" s="472">
        <v>53.0</v>
      </c>
      <c r="Z21" s="69">
        <f t="shared" si="13"/>
        <v>217.83</v>
      </c>
      <c r="AA21" s="472">
        <v>48.0</v>
      </c>
      <c r="AB21" s="69">
        <f t="shared" si="14"/>
        <v>197.28</v>
      </c>
      <c r="AC21" s="479">
        <v>48.0</v>
      </c>
      <c r="AD21" s="30">
        <f t="shared" si="1"/>
        <v>197.28</v>
      </c>
      <c r="AE21" s="472">
        <v>44.0</v>
      </c>
      <c r="AF21" s="30">
        <f t="shared" si="2"/>
        <v>180.84</v>
      </c>
      <c r="AG21" s="472">
        <v>39.0</v>
      </c>
      <c r="AH21" s="30">
        <f t="shared" si="3"/>
        <v>160.29</v>
      </c>
      <c r="AI21" s="30"/>
      <c r="AJ21" s="30"/>
    </row>
    <row r="22">
      <c r="A22" s="473" t="s">
        <v>1331</v>
      </c>
      <c r="B22" s="474" t="s">
        <v>1304</v>
      </c>
      <c r="C22" s="474" t="s">
        <v>1332</v>
      </c>
      <c r="D22" s="480" t="s">
        <v>554</v>
      </c>
      <c r="E22" s="267">
        <v>0.0</v>
      </c>
      <c r="F22" s="23">
        <v>5.14</v>
      </c>
      <c r="G22" s="468">
        <v>0.0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3">
        <v>0.0</v>
      </c>
      <c r="S22" s="266">
        <v>89.0</v>
      </c>
      <c r="T22" s="30">
        <f t="shared" si="10"/>
        <v>457.46</v>
      </c>
      <c r="U22" s="266">
        <v>86.0</v>
      </c>
      <c r="V22" s="30">
        <f t="shared" si="11"/>
        <v>442.04</v>
      </c>
      <c r="W22" s="476">
        <v>86.0</v>
      </c>
      <c r="X22" s="69">
        <f t="shared" si="12"/>
        <v>442.04</v>
      </c>
      <c r="Y22" s="472">
        <v>91.0</v>
      </c>
      <c r="Z22" s="69">
        <f t="shared" si="13"/>
        <v>467.74</v>
      </c>
      <c r="AA22" s="472">
        <v>86.0</v>
      </c>
      <c r="AB22" s="69">
        <f t="shared" si="14"/>
        <v>442.04</v>
      </c>
      <c r="AC22" s="479">
        <v>86.0</v>
      </c>
      <c r="AD22" s="30">
        <f t="shared" si="1"/>
        <v>442.04</v>
      </c>
      <c r="AE22" s="472">
        <v>43.0</v>
      </c>
      <c r="AF22" s="30">
        <f t="shared" si="2"/>
        <v>221.02</v>
      </c>
      <c r="AG22" s="472">
        <v>93.0</v>
      </c>
      <c r="AH22" s="30">
        <f t="shared" si="3"/>
        <v>478.02</v>
      </c>
      <c r="AI22" s="30"/>
      <c r="AJ22" s="30"/>
    </row>
    <row r="23">
      <c r="A23" s="477" t="s">
        <v>1333</v>
      </c>
      <c r="B23" s="475" t="s">
        <v>1304</v>
      </c>
      <c r="C23" s="478" t="s">
        <v>1334</v>
      </c>
      <c r="D23" s="475" t="s">
        <v>554</v>
      </c>
      <c r="E23" s="267">
        <v>18.0</v>
      </c>
      <c r="F23" s="23">
        <v>4.8</v>
      </c>
      <c r="G23" s="468">
        <f t="shared" ref="G23:G29" si="26">E23*F23</f>
        <v>86.4</v>
      </c>
      <c r="I23" s="23">
        <v>0.0</v>
      </c>
      <c r="J23" s="30">
        <f t="shared" ref="J23:J29" si="27">I23*F23</f>
        <v>0</v>
      </c>
      <c r="K23" s="23">
        <v>0.0</v>
      </c>
      <c r="L23" s="30">
        <f t="shared" ref="L23:L29" si="28">K23*F23</f>
        <v>0</v>
      </c>
      <c r="M23" s="294">
        <v>0.0</v>
      </c>
      <c r="N23" s="30">
        <f t="shared" ref="N23:N29" si="29">M23*F23</f>
        <v>0</v>
      </c>
      <c r="O23" s="294">
        <v>0.0</v>
      </c>
      <c r="P23" s="30">
        <f t="shared" ref="P23:P29" si="30">O23*F23</f>
        <v>0</v>
      </c>
      <c r="Q23" s="294">
        <v>0.0</v>
      </c>
      <c r="R23" s="30">
        <f t="shared" ref="R23:R29" si="31">Q23*F23</f>
        <v>0</v>
      </c>
      <c r="S23" s="266">
        <v>3.0</v>
      </c>
      <c r="T23" s="30">
        <f t="shared" si="10"/>
        <v>14.4</v>
      </c>
      <c r="U23" s="266">
        <v>2.0</v>
      </c>
      <c r="V23" s="30">
        <f t="shared" si="11"/>
        <v>9.6</v>
      </c>
      <c r="W23" s="476">
        <v>2.0</v>
      </c>
      <c r="X23" s="69">
        <f t="shared" si="12"/>
        <v>9.6</v>
      </c>
      <c r="Y23" s="472">
        <v>1.0</v>
      </c>
      <c r="Z23" s="69">
        <f t="shared" si="13"/>
        <v>4.8</v>
      </c>
      <c r="AA23" s="472">
        <v>1.0</v>
      </c>
      <c r="AB23" s="69">
        <f t="shared" si="14"/>
        <v>4.8</v>
      </c>
      <c r="AC23" s="479">
        <v>1.0</v>
      </c>
      <c r="AD23" s="30">
        <f t="shared" si="1"/>
        <v>4.8</v>
      </c>
      <c r="AE23" s="472">
        <v>1.0</v>
      </c>
      <c r="AF23" s="30">
        <f t="shared" si="2"/>
        <v>4.8</v>
      </c>
      <c r="AG23" s="472">
        <v>1.0</v>
      </c>
      <c r="AH23" s="30">
        <f t="shared" si="3"/>
        <v>4.8</v>
      </c>
      <c r="AI23" s="30"/>
      <c r="AJ23" s="30"/>
    </row>
    <row r="24">
      <c r="A24" s="465" t="s">
        <v>1335</v>
      </c>
      <c r="B24" s="466" t="s">
        <v>1304</v>
      </c>
      <c r="C24" s="467" t="s">
        <v>1334</v>
      </c>
      <c r="D24" s="466" t="s">
        <v>554</v>
      </c>
      <c r="E24" s="273">
        <v>301.0</v>
      </c>
      <c r="F24" s="23">
        <v>4.8</v>
      </c>
      <c r="G24" s="468">
        <f t="shared" si="26"/>
        <v>1444.8</v>
      </c>
      <c r="I24" s="23">
        <v>311.0</v>
      </c>
      <c r="J24" s="30">
        <f t="shared" si="27"/>
        <v>1492.8</v>
      </c>
      <c r="K24" s="23">
        <v>294.0</v>
      </c>
      <c r="L24" s="30">
        <f t="shared" si="28"/>
        <v>1411.2</v>
      </c>
      <c r="M24" s="294">
        <v>282.0</v>
      </c>
      <c r="N24" s="30">
        <f t="shared" si="29"/>
        <v>1353.6</v>
      </c>
      <c r="O24" s="266">
        <v>278.0</v>
      </c>
      <c r="P24" s="30">
        <f t="shared" si="30"/>
        <v>1334.4</v>
      </c>
      <c r="Q24" s="294">
        <v>269.0</v>
      </c>
      <c r="R24" s="30">
        <f t="shared" si="31"/>
        <v>1291.2</v>
      </c>
      <c r="S24" s="266">
        <v>259.0</v>
      </c>
      <c r="T24" s="30">
        <f t="shared" si="10"/>
        <v>1243.2</v>
      </c>
      <c r="U24" s="266">
        <v>255.0</v>
      </c>
      <c r="V24" s="30">
        <f t="shared" si="11"/>
        <v>1224</v>
      </c>
      <c r="W24" s="476">
        <v>240.0</v>
      </c>
      <c r="X24" s="69">
        <f t="shared" si="12"/>
        <v>1152</v>
      </c>
      <c r="Y24" s="472">
        <v>280.0</v>
      </c>
      <c r="Z24" s="69">
        <f t="shared" si="13"/>
        <v>1344</v>
      </c>
      <c r="AA24" s="472">
        <v>250.0</v>
      </c>
      <c r="AB24" s="69">
        <f t="shared" si="14"/>
        <v>1200</v>
      </c>
      <c r="AC24" s="479">
        <v>238.0</v>
      </c>
      <c r="AD24" s="30">
        <f t="shared" si="1"/>
        <v>1142.4</v>
      </c>
      <c r="AE24" s="472">
        <v>230.0</v>
      </c>
      <c r="AF24" s="30">
        <f t="shared" si="2"/>
        <v>1104</v>
      </c>
      <c r="AG24" s="472">
        <v>210.0</v>
      </c>
      <c r="AH24" s="30">
        <f t="shared" si="3"/>
        <v>1008</v>
      </c>
      <c r="AI24" s="30"/>
      <c r="AJ24" s="30"/>
    </row>
    <row r="25">
      <c r="A25" s="477" t="s">
        <v>1336</v>
      </c>
      <c r="B25" s="475" t="s">
        <v>1304</v>
      </c>
      <c r="C25" s="478" t="s">
        <v>1334</v>
      </c>
      <c r="D25" s="475" t="s">
        <v>554</v>
      </c>
      <c r="E25" s="267">
        <v>3.0</v>
      </c>
      <c r="F25" s="23">
        <v>4.8</v>
      </c>
      <c r="G25" s="468">
        <f t="shared" si="26"/>
        <v>14.4</v>
      </c>
      <c r="I25" s="23">
        <v>0.0</v>
      </c>
      <c r="J25" s="30">
        <f t="shared" si="27"/>
        <v>0</v>
      </c>
      <c r="K25" s="23">
        <v>0.0</v>
      </c>
      <c r="L25" s="30">
        <f t="shared" si="28"/>
        <v>0</v>
      </c>
      <c r="M25" s="294">
        <v>0.0</v>
      </c>
      <c r="N25" s="30">
        <f t="shared" si="29"/>
        <v>0</v>
      </c>
      <c r="O25" s="294">
        <v>0.0</v>
      </c>
      <c r="P25" s="30">
        <f t="shared" si="30"/>
        <v>0</v>
      </c>
      <c r="Q25" s="294">
        <v>10.0</v>
      </c>
      <c r="R25" s="30">
        <f t="shared" si="31"/>
        <v>48</v>
      </c>
      <c r="S25" s="294">
        <v>0.0</v>
      </c>
      <c r="T25" s="30">
        <f t="shared" si="10"/>
        <v>0</v>
      </c>
      <c r="U25" s="294">
        <v>0.0</v>
      </c>
      <c r="V25" s="30">
        <f t="shared" si="11"/>
        <v>0</v>
      </c>
      <c r="W25" s="469">
        <v>0.0</v>
      </c>
      <c r="X25" s="69">
        <f t="shared" si="12"/>
        <v>0</v>
      </c>
      <c r="Y25" s="470">
        <v>0.0</v>
      </c>
      <c r="Z25" s="69">
        <f t="shared" si="13"/>
        <v>0</v>
      </c>
      <c r="AA25" s="469">
        <v>0.0</v>
      </c>
      <c r="AB25" s="69">
        <f t="shared" si="14"/>
        <v>0</v>
      </c>
      <c r="AC25" s="471">
        <v>0.0</v>
      </c>
      <c r="AD25" s="30">
        <f t="shared" si="1"/>
        <v>0</v>
      </c>
      <c r="AE25" s="469">
        <v>0.0</v>
      </c>
      <c r="AF25" s="30">
        <f t="shared" si="2"/>
        <v>0</v>
      </c>
      <c r="AG25" s="469">
        <v>0.0</v>
      </c>
      <c r="AH25" s="30">
        <f t="shared" si="3"/>
        <v>0</v>
      </c>
      <c r="AI25" s="30"/>
      <c r="AJ25" s="30"/>
    </row>
    <row r="26">
      <c r="A26" s="465" t="s">
        <v>1337</v>
      </c>
      <c r="B26" s="466" t="s">
        <v>1017</v>
      </c>
      <c r="C26" s="467" t="s">
        <v>1022</v>
      </c>
      <c r="D26" s="466" t="s">
        <v>554</v>
      </c>
      <c r="E26" s="273">
        <v>14.0</v>
      </c>
      <c r="F26" s="23">
        <v>3.58</v>
      </c>
      <c r="G26" s="468">
        <f t="shared" si="26"/>
        <v>50.12</v>
      </c>
      <c r="I26" s="23">
        <v>0.0</v>
      </c>
      <c r="J26" s="30">
        <f t="shared" si="27"/>
        <v>0</v>
      </c>
      <c r="K26" s="23">
        <v>1.0</v>
      </c>
      <c r="L26" s="30">
        <f t="shared" si="28"/>
        <v>3.58</v>
      </c>
      <c r="M26" s="294">
        <v>0.0</v>
      </c>
      <c r="N26" s="30">
        <f t="shared" si="29"/>
        <v>0</v>
      </c>
      <c r="O26" s="266">
        <v>0.0</v>
      </c>
      <c r="P26" s="30">
        <f t="shared" si="30"/>
        <v>0</v>
      </c>
      <c r="Q26" s="266">
        <v>50.0</v>
      </c>
      <c r="R26" s="30">
        <f t="shared" si="31"/>
        <v>179</v>
      </c>
      <c r="S26" s="294">
        <v>50.0</v>
      </c>
      <c r="T26" s="30">
        <f t="shared" si="10"/>
        <v>179</v>
      </c>
      <c r="U26" s="266">
        <v>49.0</v>
      </c>
      <c r="V26" s="30">
        <f t="shared" si="11"/>
        <v>175.42</v>
      </c>
      <c r="W26" s="476">
        <v>49.0</v>
      </c>
      <c r="X26" s="69">
        <f t="shared" si="12"/>
        <v>175.42</v>
      </c>
      <c r="Y26" s="472">
        <v>48.0</v>
      </c>
      <c r="Z26" s="69">
        <f t="shared" si="13"/>
        <v>171.84</v>
      </c>
      <c r="AA26" s="472">
        <v>48.0</v>
      </c>
      <c r="AB26" s="69">
        <f t="shared" si="14"/>
        <v>171.84</v>
      </c>
      <c r="AC26" s="479">
        <v>48.0</v>
      </c>
      <c r="AD26" s="30">
        <f t="shared" si="1"/>
        <v>171.84</v>
      </c>
      <c r="AE26" s="469">
        <v>48.0</v>
      </c>
      <c r="AF26" s="30">
        <f t="shared" si="2"/>
        <v>171.84</v>
      </c>
      <c r="AG26" s="469">
        <v>48.0</v>
      </c>
      <c r="AH26" s="30">
        <f t="shared" si="3"/>
        <v>171.84</v>
      </c>
      <c r="AI26" s="30"/>
      <c r="AJ26" s="30"/>
    </row>
    <row r="27">
      <c r="A27" s="477" t="s">
        <v>1338</v>
      </c>
      <c r="B27" s="475" t="s">
        <v>1304</v>
      </c>
      <c r="C27" s="478" t="s">
        <v>1339</v>
      </c>
      <c r="D27" s="475" t="s">
        <v>554</v>
      </c>
      <c r="E27" s="267">
        <v>1.0</v>
      </c>
      <c r="F27" s="23">
        <v>6.0</v>
      </c>
      <c r="G27" s="468">
        <f t="shared" si="26"/>
        <v>6</v>
      </c>
      <c r="I27" s="23">
        <v>44.0</v>
      </c>
      <c r="J27" s="30">
        <f t="shared" si="27"/>
        <v>264</v>
      </c>
      <c r="K27" s="23">
        <v>28.0</v>
      </c>
      <c r="L27" s="30">
        <f t="shared" si="28"/>
        <v>168</v>
      </c>
      <c r="M27" s="294">
        <v>12.0</v>
      </c>
      <c r="N27" s="30">
        <f t="shared" si="29"/>
        <v>72</v>
      </c>
      <c r="O27" s="266">
        <v>12.0</v>
      </c>
      <c r="P27" s="30">
        <f t="shared" si="30"/>
        <v>72</v>
      </c>
      <c r="Q27" s="266">
        <v>59.0</v>
      </c>
      <c r="R27" s="30">
        <f t="shared" si="31"/>
        <v>354</v>
      </c>
      <c r="S27" s="294">
        <v>59.0</v>
      </c>
      <c r="T27" s="30">
        <f t="shared" si="10"/>
        <v>354</v>
      </c>
      <c r="U27" s="266">
        <v>54.0</v>
      </c>
      <c r="V27" s="30">
        <f t="shared" si="11"/>
        <v>324</v>
      </c>
      <c r="W27" s="476">
        <v>54.0</v>
      </c>
      <c r="X27" s="69">
        <f t="shared" si="12"/>
        <v>324</v>
      </c>
      <c r="Y27" s="472">
        <v>62.0</v>
      </c>
      <c r="Z27" s="69">
        <f t="shared" si="13"/>
        <v>372</v>
      </c>
      <c r="AA27" s="472">
        <v>62.0</v>
      </c>
      <c r="AB27" s="69">
        <f t="shared" si="14"/>
        <v>372</v>
      </c>
      <c r="AC27" s="479">
        <v>29.0</v>
      </c>
      <c r="AD27" s="30">
        <f t="shared" si="1"/>
        <v>174</v>
      </c>
      <c r="AE27" s="472">
        <v>7.0</v>
      </c>
      <c r="AF27" s="30">
        <f t="shared" si="2"/>
        <v>42</v>
      </c>
      <c r="AG27" s="472">
        <v>7.0</v>
      </c>
      <c r="AH27" s="30">
        <f t="shared" si="3"/>
        <v>42</v>
      </c>
      <c r="AI27" s="30"/>
      <c r="AJ27" s="30"/>
    </row>
    <row r="28">
      <c r="A28" s="465" t="s">
        <v>1340</v>
      </c>
      <c r="B28" s="466" t="s">
        <v>1304</v>
      </c>
      <c r="C28" s="467" t="s">
        <v>1332</v>
      </c>
      <c r="D28" s="466" t="s">
        <v>554</v>
      </c>
      <c r="E28" s="273">
        <v>18.0</v>
      </c>
      <c r="F28" s="23">
        <v>5.38</v>
      </c>
      <c r="G28" s="468">
        <f t="shared" si="26"/>
        <v>96.84</v>
      </c>
      <c r="I28" s="23">
        <v>9.0</v>
      </c>
      <c r="J28" s="30">
        <f t="shared" si="27"/>
        <v>48.42</v>
      </c>
      <c r="K28" s="23">
        <v>0.0</v>
      </c>
      <c r="L28" s="30">
        <f t="shared" si="28"/>
        <v>0</v>
      </c>
      <c r="M28" s="294">
        <v>9.0</v>
      </c>
      <c r="N28" s="30">
        <f t="shared" si="29"/>
        <v>48.42</v>
      </c>
      <c r="O28" s="266">
        <v>9.0</v>
      </c>
      <c r="P28" s="30">
        <f t="shared" si="30"/>
        <v>48.42</v>
      </c>
      <c r="Q28" s="266">
        <v>9.0</v>
      </c>
      <c r="R28" s="30">
        <f t="shared" si="31"/>
        <v>48.42</v>
      </c>
      <c r="S28" s="266">
        <v>12.0</v>
      </c>
      <c r="T28" s="30">
        <f t="shared" si="10"/>
        <v>64.56</v>
      </c>
      <c r="U28" s="266">
        <v>12.0</v>
      </c>
      <c r="V28" s="30">
        <f t="shared" si="11"/>
        <v>64.56</v>
      </c>
      <c r="W28" s="476">
        <v>12.0</v>
      </c>
      <c r="X28" s="69">
        <f t="shared" si="12"/>
        <v>64.56</v>
      </c>
      <c r="Y28" s="472">
        <v>12.0</v>
      </c>
      <c r="Z28" s="69">
        <f t="shared" si="13"/>
        <v>64.56</v>
      </c>
      <c r="AA28" s="472">
        <v>12.0</v>
      </c>
      <c r="AB28" s="69">
        <f t="shared" si="14"/>
        <v>64.56</v>
      </c>
      <c r="AC28" s="479">
        <v>12.0</v>
      </c>
      <c r="AD28" s="30">
        <f t="shared" si="1"/>
        <v>64.56</v>
      </c>
      <c r="AE28" s="472">
        <v>3.0</v>
      </c>
      <c r="AF28" s="30">
        <f t="shared" si="2"/>
        <v>16.14</v>
      </c>
      <c r="AG28" s="472">
        <v>53.0</v>
      </c>
      <c r="AH28" s="30">
        <f t="shared" si="3"/>
        <v>285.14</v>
      </c>
      <c r="AI28" s="30"/>
      <c r="AJ28" s="30"/>
    </row>
    <row r="29">
      <c r="A29" s="481" t="s">
        <v>1341</v>
      </c>
      <c r="B29" s="475" t="s">
        <v>1304</v>
      </c>
      <c r="C29" s="478" t="s">
        <v>1342</v>
      </c>
      <c r="D29" s="475" t="s">
        <v>554</v>
      </c>
      <c r="E29" s="267">
        <v>16.0</v>
      </c>
      <c r="F29" s="23">
        <v>5.4</v>
      </c>
      <c r="G29" s="468">
        <f t="shared" si="26"/>
        <v>86.4</v>
      </c>
      <c r="I29" s="23">
        <v>13.0</v>
      </c>
      <c r="J29" s="30">
        <f t="shared" si="27"/>
        <v>70.2</v>
      </c>
      <c r="K29" s="23">
        <v>7.0</v>
      </c>
      <c r="L29" s="30">
        <f t="shared" si="28"/>
        <v>37.8</v>
      </c>
      <c r="M29" s="294">
        <v>7.0</v>
      </c>
      <c r="N29" s="30">
        <f t="shared" si="29"/>
        <v>37.8</v>
      </c>
      <c r="O29" s="266">
        <v>7.0</v>
      </c>
      <c r="P29" s="30">
        <f t="shared" si="30"/>
        <v>37.8</v>
      </c>
      <c r="Q29" s="266">
        <v>30.0</v>
      </c>
      <c r="R29" s="30">
        <f t="shared" si="31"/>
        <v>162</v>
      </c>
      <c r="S29" s="266">
        <v>21.0</v>
      </c>
      <c r="T29" s="30">
        <f t="shared" si="10"/>
        <v>113.4</v>
      </c>
      <c r="U29" s="266">
        <v>16.0</v>
      </c>
      <c r="V29" s="30">
        <f t="shared" si="11"/>
        <v>86.4</v>
      </c>
      <c r="W29" s="476">
        <v>15.0</v>
      </c>
      <c r="X29" s="69">
        <f t="shared" si="12"/>
        <v>81</v>
      </c>
      <c r="Y29" s="472">
        <v>13.0</v>
      </c>
      <c r="Z29" s="69">
        <f t="shared" si="13"/>
        <v>70.2</v>
      </c>
      <c r="AA29" s="472">
        <v>12.0</v>
      </c>
      <c r="AB29" s="69">
        <f t="shared" si="14"/>
        <v>64.8</v>
      </c>
      <c r="AC29" s="479">
        <v>9.0</v>
      </c>
      <c r="AD29" s="30">
        <f t="shared" si="1"/>
        <v>48.6</v>
      </c>
      <c r="AE29" s="472">
        <v>9.0</v>
      </c>
      <c r="AF29" s="30">
        <f t="shared" si="2"/>
        <v>48.6</v>
      </c>
      <c r="AG29" s="472">
        <v>9.0</v>
      </c>
      <c r="AH29" s="30">
        <f t="shared" si="3"/>
        <v>48.6</v>
      </c>
      <c r="AI29" s="30"/>
      <c r="AJ29" s="30"/>
    </row>
    <row r="30">
      <c r="A30" s="482" t="s">
        <v>1343</v>
      </c>
      <c r="B30" s="466"/>
      <c r="C30" s="467"/>
      <c r="D30" s="466"/>
      <c r="E30" s="273">
        <v>0.0</v>
      </c>
      <c r="F30" s="23">
        <v>6.32</v>
      </c>
      <c r="G30" s="468">
        <v>0.0</v>
      </c>
      <c r="I30" s="23">
        <v>0.0</v>
      </c>
      <c r="J30" s="23">
        <v>0.0</v>
      </c>
      <c r="K30" s="23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  <c r="R30" s="23">
        <v>0.0</v>
      </c>
      <c r="S30" s="266">
        <v>60.0</v>
      </c>
      <c r="T30" s="30">
        <f t="shared" si="10"/>
        <v>379.2</v>
      </c>
      <c r="U30" s="266">
        <v>54.0</v>
      </c>
      <c r="V30" s="30">
        <f t="shared" si="11"/>
        <v>341.28</v>
      </c>
      <c r="W30" s="476">
        <v>57.0</v>
      </c>
      <c r="X30" s="69">
        <f t="shared" si="12"/>
        <v>360.24</v>
      </c>
      <c r="Y30" s="472">
        <v>56.0</v>
      </c>
      <c r="Z30" s="69">
        <f t="shared" si="13"/>
        <v>353.92</v>
      </c>
      <c r="AA30" s="472">
        <v>52.0</v>
      </c>
      <c r="AB30" s="69">
        <f t="shared" si="14"/>
        <v>328.64</v>
      </c>
      <c r="AC30" s="479">
        <v>44.0</v>
      </c>
      <c r="AD30" s="30">
        <f t="shared" si="1"/>
        <v>278.08</v>
      </c>
      <c r="AE30" s="472">
        <v>39.0</v>
      </c>
      <c r="AF30" s="30">
        <f t="shared" si="2"/>
        <v>246.48</v>
      </c>
      <c r="AG30" s="472">
        <v>36.0</v>
      </c>
      <c r="AH30" s="30">
        <f t="shared" si="3"/>
        <v>227.52</v>
      </c>
      <c r="AI30" s="30"/>
      <c r="AJ30" s="30"/>
    </row>
    <row r="31">
      <c r="A31" s="482" t="s">
        <v>1344</v>
      </c>
      <c r="B31" s="466" t="s">
        <v>1017</v>
      </c>
      <c r="C31" s="467" t="s">
        <v>1345</v>
      </c>
      <c r="D31" s="466" t="s">
        <v>554</v>
      </c>
      <c r="E31" s="273">
        <v>172.0</v>
      </c>
      <c r="F31" s="23">
        <v>5.43</v>
      </c>
      <c r="G31" s="468">
        <f t="shared" ref="G31:G32" si="32">E31*F31</f>
        <v>933.96</v>
      </c>
      <c r="I31" s="23">
        <v>0.0</v>
      </c>
      <c r="J31" s="30">
        <f t="shared" ref="J31:J36" si="33">I31*F31</f>
        <v>0</v>
      </c>
      <c r="K31" s="23">
        <v>163.0</v>
      </c>
      <c r="L31" s="30">
        <f t="shared" ref="L31:L36" si="34">K31*F31</f>
        <v>885.09</v>
      </c>
      <c r="M31" s="294">
        <v>164.0</v>
      </c>
      <c r="N31" s="30">
        <f t="shared" ref="N31:N36" si="35">M31*F31</f>
        <v>890.52</v>
      </c>
      <c r="O31" s="266">
        <v>164.0</v>
      </c>
      <c r="P31" s="30">
        <f t="shared" ref="P31:P36" si="36">O31*F31</f>
        <v>890.52</v>
      </c>
      <c r="Q31" s="266">
        <v>164.0</v>
      </c>
      <c r="R31" s="30">
        <f t="shared" ref="R31:R36" si="37">Q31*F31</f>
        <v>890.52</v>
      </c>
      <c r="S31" s="266">
        <v>164.0</v>
      </c>
      <c r="T31" s="30">
        <f t="shared" si="10"/>
        <v>890.52</v>
      </c>
      <c r="U31" s="266">
        <v>164.0</v>
      </c>
      <c r="V31" s="30">
        <f t="shared" si="11"/>
        <v>890.52</v>
      </c>
      <c r="W31" s="476">
        <v>164.0</v>
      </c>
      <c r="X31" s="69">
        <f t="shared" si="12"/>
        <v>890.52</v>
      </c>
      <c r="Y31" s="472">
        <v>159.0</v>
      </c>
      <c r="Z31" s="69">
        <f t="shared" si="13"/>
        <v>863.37</v>
      </c>
      <c r="AA31" s="472">
        <v>158.0</v>
      </c>
      <c r="AB31" s="69">
        <f t="shared" si="14"/>
        <v>857.94</v>
      </c>
      <c r="AC31" s="471">
        <v>153.0</v>
      </c>
      <c r="AD31" s="30">
        <f t="shared" si="1"/>
        <v>830.79</v>
      </c>
      <c r="AE31" s="472">
        <v>148.0</v>
      </c>
      <c r="AF31" s="30">
        <f t="shared" si="2"/>
        <v>803.64</v>
      </c>
      <c r="AG31" s="472">
        <v>147.0</v>
      </c>
      <c r="AH31" s="30">
        <f t="shared" si="3"/>
        <v>798.21</v>
      </c>
      <c r="AI31" s="30"/>
      <c r="AJ31" s="30"/>
    </row>
    <row r="32">
      <c r="A32" s="481" t="s">
        <v>1346</v>
      </c>
      <c r="B32" s="475" t="s">
        <v>1017</v>
      </c>
      <c r="C32" s="478" t="s">
        <v>1138</v>
      </c>
      <c r="D32" s="475" t="s">
        <v>559</v>
      </c>
      <c r="E32" s="267">
        <v>3.0</v>
      </c>
      <c r="F32" s="23">
        <v>3.58</v>
      </c>
      <c r="G32" s="468">
        <f t="shared" si="32"/>
        <v>10.74</v>
      </c>
      <c r="I32" s="23">
        <v>170.0</v>
      </c>
      <c r="J32" s="30">
        <f t="shared" si="33"/>
        <v>608.6</v>
      </c>
      <c r="K32" s="23">
        <v>2.0</v>
      </c>
      <c r="L32" s="30">
        <f t="shared" si="34"/>
        <v>7.16</v>
      </c>
      <c r="M32" s="294">
        <v>2.0</v>
      </c>
      <c r="N32" s="30">
        <f t="shared" si="35"/>
        <v>7.16</v>
      </c>
      <c r="O32" s="266">
        <v>1.0</v>
      </c>
      <c r="P32" s="30">
        <f t="shared" si="36"/>
        <v>3.58</v>
      </c>
      <c r="Q32" s="266">
        <v>1.0</v>
      </c>
      <c r="R32" s="30">
        <f t="shared" si="37"/>
        <v>3.58</v>
      </c>
      <c r="S32" s="266">
        <v>1.0</v>
      </c>
      <c r="T32" s="30">
        <f t="shared" si="10"/>
        <v>3.58</v>
      </c>
      <c r="U32" s="266">
        <v>1.0</v>
      </c>
      <c r="V32" s="30">
        <f t="shared" si="11"/>
        <v>3.58</v>
      </c>
      <c r="W32" s="476">
        <v>1.0</v>
      </c>
      <c r="X32" s="69">
        <f t="shared" si="12"/>
        <v>3.58</v>
      </c>
      <c r="Y32" s="472">
        <v>1.0</v>
      </c>
      <c r="Z32" s="69">
        <f t="shared" si="13"/>
        <v>3.58</v>
      </c>
      <c r="AA32" s="472">
        <v>1.0</v>
      </c>
      <c r="AB32" s="69">
        <f t="shared" si="14"/>
        <v>3.58</v>
      </c>
      <c r="AC32" s="471">
        <v>8.0</v>
      </c>
      <c r="AD32" s="30">
        <f t="shared" si="1"/>
        <v>28.64</v>
      </c>
      <c r="AE32" s="472">
        <v>1.0</v>
      </c>
      <c r="AF32" s="30">
        <f t="shared" si="2"/>
        <v>3.58</v>
      </c>
      <c r="AG32" s="472">
        <v>1.0</v>
      </c>
      <c r="AH32" s="30">
        <f t="shared" si="3"/>
        <v>3.58</v>
      </c>
      <c r="AI32" s="30"/>
      <c r="AJ32" s="30"/>
    </row>
    <row r="33">
      <c r="A33" s="465" t="s">
        <v>1347</v>
      </c>
      <c r="B33" s="467" t="s">
        <v>1304</v>
      </c>
      <c r="C33" s="467" t="s">
        <v>1348</v>
      </c>
      <c r="D33" s="466" t="s">
        <v>554</v>
      </c>
      <c r="E33" s="267">
        <v>0.0</v>
      </c>
      <c r="F33" s="23">
        <v>4.19</v>
      </c>
      <c r="G33" s="468">
        <v>0.0</v>
      </c>
      <c r="I33" s="23">
        <v>136.0</v>
      </c>
      <c r="J33" s="30">
        <f t="shared" si="33"/>
        <v>569.84</v>
      </c>
      <c r="K33" s="23">
        <v>3.0</v>
      </c>
      <c r="L33" s="30">
        <f t="shared" si="34"/>
        <v>12.57</v>
      </c>
      <c r="M33" s="294">
        <v>0.0</v>
      </c>
      <c r="N33" s="30">
        <f t="shared" si="35"/>
        <v>0</v>
      </c>
      <c r="O33" s="294">
        <v>127.0</v>
      </c>
      <c r="P33" s="30">
        <f t="shared" si="36"/>
        <v>532.13</v>
      </c>
      <c r="Q33" s="294">
        <v>83.0</v>
      </c>
      <c r="R33" s="30">
        <f t="shared" si="37"/>
        <v>347.77</v>
      </c>
      <c r="S33" s="294">
        <v>5.0</v>
      </c>
      <c r="T33" s="30">
        <f t="shared" si="10"/>
        <v>20.95</v>
      </c>
      <c r="U33" s="487">
        <v>3.0</v>
      </c>
      <c r="V33" s="30">
        <f t="shared" si="11"/>
        <v>12.57</v>
      </c>
      <c r="W33" s="469">
        <v>3.0</v>
      </c>
      <c r="X33" s="69">
        <f t="shared" si="12"/>
        <v>12.57</v>
      </c>
      <c r="Y33" s="470">
        <v>0.0</v>
      </c>
      <c r="Z33" s="69">
        <f t="shared" si="13"/>
        <v>0</v>
      </c>
      <c r="AA33" s="469">
        <v>3.0</v>
      </c>
      <c r="AB33" s="69">
        <f t="shared" si="14"/>
        <v>12.57</v>
      </c>
      <c r="AC33" s="471">
        <v>59.0</v>
      </c>
      <c r="AD33" s="30">
        <f t="shared" si="1"/>
        <v>247.21</v>
      </c>
      <c r="AE33" s="469">
        <v>40.0</v>
      </c>
      <c r="AF33" s="30">
        <f t="shared" si="2"/>
        <v>167.6</v>
      </c>
      <c r="AG33" s="469">
        <v>5.0</v>
      </c>
      <c r="AH33" s="30">
        <f t="shared" si="3"/>
        <v>20.95</v>
      </c>
      <c r="AI33" s="30"/>
      <c r="AJ33" s="30"/>
    </row>
    <row r="34">
      <c r="A34" s="477" t="s">
        <v>1349</v>
      </c>
      <c r="B34" s="478" t="s">
        <v>1017</v>
      </c>
      <c r="C34" s="478" t="s">
        <v>1350</v>
      </c>
      <c r="D34" s="475" t="s">
        <v>559</v>
      </c>
      <c r="E34" s="267">
        <v>0.0</v>
      </c>
      <c r="F34" s="23">
        <v>3.16</v>
      </c>
      <c r="G34" s="468">
        <v>0.0</v>
      </c>
      <c r="I34" s="23">
        <v>53.0</v>
      </c>
      <c r="J34" s="30">
        <f t="shared" si="33"/>
        <v>167.48</v>
      </c>
      <c r="K34" s="23">
        <v>8.0</v>
      </c>
      <c r="L34" s="30">
        <f t="shared" si="34"/>
        <v>25.28</v>
      </c>
      <c r="M34" s="294">
        <v>5.0</v>
      </c>
      <c r="N34" s="30">
        <f t="shared" si="35"/>
        <v>15.8</v>
      </c>
      <c r="O34" s="294">
        <v>2.0</v>
      </c>
      <c r="P34" s="30">
        <f t="shared" si="36"/>
        <v>6.32</v>
      </c>
      <c r="Q34" s="294">
        <v>160.0</v>
      </c>
      <c r="R34" s="30">
        <f t="shared" si="37"/>
        <v>505.6</v>
      </c>
      <c r="S34" s="294">
        <v>144.0</v>
      </c>
      <c r="T34" s="30">
        <f t="shared" si="10"/>
        <v>455.04</v>
      </c>
      <c r="U34" s="487">
        <v>129.0</v>
      </c>
      <c r="V34" s="30">
        <f t="shared" si="11"/>
        <v>407.64</v>
      </c>
      <c r="W34" s="469">
        <v>92.0</v>
      </c>
      <c r="X34" s="69">
        <f t="shared" si="12"/>
        <v>290.72</v>
      </c>
      <c r="Y34" s="470">
        <v>82.0</v>
      </c>
      <c r="Z34" s="69">
        <f t="shared" si="13"/>
        <v>259.12</v>
      </c>
      <c r="AA34" s="469">
        <v>76.0</v>
      </c>
      <c r="AB34" s="69">
        <f t="shared" si="14"/>
        <v>240.16</v>
      </c>
      <c r="AC34" s="471">
        <v>75.0</v>
      </c>
      <c r="AD34" s="30">
        <f t="shared" si="1"/>
        <v>237</v>
      </c>
      <c r="AE34" s="469">
        <v>73.0</v>
      </c>
      <c r="AF34" s="30">
        <f t="shared" si="2"/>
        <v>230.68</v>
      </c>
      <c r="AG34" s="469">
        <v>68.0</v>
      </c>
      <c r="AH34" s="30">
        <f t="shared" si="3"/>
        <v>214.88</v>
      </c>
      <c r="AI34" s="30"/>
      <c r="AJ34" s="30"/>
    </row>
    <row r="35">
      <c r="A35" s="477" t="s">
        <v>1351</v>
      </c>
      <c r="B35" s="478" t="s">
        <v>1017</v>
      </c>
      <c r="C35" s="478" t="s">
        <v>1024</v>
      </c>
      <c r="D35" s="475" t="s">
        <v>559</v>
      </c>
      <c r="E35" s="267">
        <v>0.0</v>
      </c>
      <c r="F35" s="23">
        <v>2.41</v>
      </c>
      <c r="G35" s="468">
        <v>0.0</v>
      </c>
      <c r="I35" s="23">
        <v>0.0</v>
      </c>
      <c r="J35" s="30">
        <f t="shared" si="33"/>
        <v>0</v>
      </c>
      <c r="K35" s="23">
        <v>0.0</v>
      </c>
      <c r="L35" s="30">
        <f t="shared" si="34"/>
        <v>0</v>
      </c>
      <c r="M35" s="294">
        <v>0.0</v>
      </c>
      <c r="N35" s="30">
        <f t="shared" si="35"/>
        <v>0</v>
      </c>
      <c r="O35" s="294">
        <v>0.0</v>
      </c>
      <c r="P35" s="30">
        <f t="shared" si="36"/>
        <v>0</v>
      </c>
      <c r="Q35" s="294">
        <v>314.0</v>
      </c>
      <c r="R35" s="30">
        <f t="shared" si="37"/>
        <v>756.74</v>
      </c>
      <c r="S35" s="294">
        <v>212.0</v>
      </c>
      <c r="T35" s="30">
        <f t="shared" si="10"/>
        <v>510.92</v>
      </c>
      <c r="U35" s="487">
        <v>200.0</v>
      </c>
      <c r="V35" s="30">
        <f t="shared" si="11"/>
        <v>482</v>
      </c>
      <c r="W35" s="469">
        <v>153.0</v>
      </c>
      <c r="X35" s="69">
        <f t="shared" si="12"/>
        <v>368.73</v>
      </c>
      <c r="Y35" s="470">
        <v>143.0</v>
      </c>
      <c r="Z35" s="69">
        <f t="shared" si="13"/>
        <v>344.63</v>
      </c>
      <c r="AA35" s="469">
        <v>137.0</v>
      </c>
      <c r="AB35" s="69">
        <f t="shared" si="14"/>
        <v>330.17</v>
      </c>
      <c r="AC35" s="471">
        <v>137.0</v>
      </c>
      <c r="AD35" s="30">
        <f t="shared" si="1"/>
        <v>330.17</v>
      </c>
      <c r="AE35" s="469">
        <v>130.0</v>
      </c>
      <c r="AF35" s="30">
        <f t="shared" si="2"/>
        <v>313.3</v>
      </c>
      <c r="AG35" s="469">
        <v>124.0</v>
      </c>
      <c r="AH35" s="30">
        <f t="shared" si="3"/>
        <v>298.84</v>
      </c>
      <c r="AI35" s="30"/>
      <c r="AJ35" s="30"/>
    </row>
    <row r="36">
      <c r="A36" s="465" t="s">
        <v>1352</v>
      </c>
      <c r="B36" s="467" t="s">
        <v>1025</v>
      </c>
      <c r="C36" s="467" t="s">
        <v>1026</v>
      </c>
      <c r="D36" s="466" t="s">
        <v>554</v>
      </c>
      <c r="E36" s="267">
        <v>0.0</v>
      </c>
      <c r="F36" s="23">
        <v>5.5</v>
      </c>
      <c r="G36" s="468">
        <v>0.0</v>
      </c>
      <c r="I36" s="23">
        <v>12.0</v>
      </c>
      <c r="J36" s="30">
        <f t="shared" si="33"/>
        <v>66</v>
      </c>
      <c r="K36" s="23">
        <v>12.0</v>
      </c>
      <c r="L36" s="30">
        <f t="shared" si="34"/>
        <v>66</v>
      </c>
      <c r="M36" s="294">
        <v>6.0</v>
      </c>
      <c r="N36" s="30">
        <f t="shared" si="35"/>
        <v>33</v>
      </c>
      <c r="O36" s="294">
        <v>12.0</v>
      </c>
      <c r="P36" s="30">
        <f t="shared" si="36"/>
        <v>66</v>
      </c>
      <c r="Q36" s="294">
        <v>12.0</v>
      </c>
      <c r="R36" s="30">
        <f t="shared" si="37"/>
        <v>66</v>
      </c>
      <c r="S36" s="294">
        <v>18.0</v>
      </c>
      <c r="T36" s="30">
        <f t="shared" si="10"/>
        <v>99</v>
      </c>
      <c r="U36" s="487">
        <v>0.0</v>
      </c>
      <c r="V36" s="30">
        <f t="shared" si="11"/>
        <v>0</v>
      </c>
      <c r="W36" s="469">
        <v>18.0</v>
      </c>
      <c r="X36" s="69">
        <f t="shared" si="12"/>
        <v>99</v>
      </c>
      <c r="Y36" s="470">
        <v>18.0</v>
      </c>
      <c r="Z36" s="69">
        <f t="shared" si="13"/>
        <v>99</v>
      </c>
      <c r="AA36" s="469">
        <v>18.0</v>
      </c>
      <c r="AB36" s="69">
        <f t="shared" si="14"/>
        <v>99</v>
      </c>
      <c r="AC36" s="479">
        <v>100.0</v>
      </c>
      <c r="AD36" s="30">
        <f t="shared" si="1"/>
        <v>550</v>
      </c>
      <c r="AE36" s="469">
        <v>45.0</v>
      </c>
      <c r="AF36" s="30">
        <f t="shared" si="2"/>
        <v>247.5</v>
      </c>
      <c r="AG36" s="469">
        <v>36.0</v>
      </c>
      <c r="AH36" s="30">
        <f t="shared" si="3"/>
        <v>198</v>
      </c>
      <c r="AI36" s="30"/>
      <c r="AJ36" s="30"/>
    </row>
    <row r="37">
      <c r="A37" s="488" t="s">
        <v>1353</v>
      </c>
      <c r="B37" s="489" t="s">
        <v>1017</v>
      </c>
      <c r="C37" s="489" t="s">
        <v>1354</v>
      </c>
      <c r="D37" s="475" t="s">
        <v>559</v>
      </c>
      <c r="E37" s="267">
        <v>0.0</v>
      </c>
      <c r="F37" s="349">
        <v>3.64</v>
      </c>
      <c r="G37" s="468">
        <v>0.0</v>
      </c>
      <c r="I37" s="23">
        <v>0.0</v>
      </c>
      <c r="J37" s="23">
        <v>0.0</v>
      </c>
      <c r="K37" s="23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  <c r="R37" s="23">
        <v>0.0</v>
      </c>
      <c r="S37" s="23">
        <v>0.0</v>
      </c>
      <c r="T37" s="23">
        <v>0.0</v>
      </c>
      <c r="U37" s="23">
        <v>0.0</v>
      </c>
      <c r="V37" s="23">
        <v>0.0</v>
      </c>
      <c r="W37" s="469">
        <v>0.0</v>
      </c>
      <c r="X37" s="469">
        <v>0.0</v>
      </c>
      <c r="Y37" s="470">
        <v>36.0</v>
      </c>
      <c r="Z37" s="69">
        <f t="shared" si="13"/>
        <v>131.04</v>
      </c>
      <c r="AA37" s="469">
        <v>36.0</v>
      </c>
      <c r="AB37" s="69">
        <f t="shared" si="14"/>
        <v>131.04</v>
      </c>
      <c r="AC37" s="471">
        <v>36.0</v>
      </c>
      <c r="AD37" s="30">
        <f t="shared" si="1"/>
        <v>131.04</v>
      </c>
      <c r="AE37" s="469">
        <v>34.0</v>
      </c>
      <c r="AF37" s="30">
        <f t="shared" si="2"/>
        <v>123.76</v>
      </c>
      <c r="AG37" s="469">
        <v>29.0</v>
      </c>
      <c r="AH37" s="30">
        <f t="shared" si="3"/>
        <v>105.56</v>
      </c>
      <c r="AI37" s="30"/>
      <c r="AJ37" s="30"/>
    </row>
    <row r="38">
      <c r="A38" s="477" t="s">
        <v>1355</v>
      </c>
      <c r="B38" s="478" t="s">
        <v>1356</v>
      </c>
      <c r="C38" s="478" t="s">
        <v>1028</v>
      </c>
      <c r="D38" s="475" t="s">
        <v>554</v>
      </c>
      <c r="E38" s="267">
        <v>0.0</v>
      </c>
      <c r="F38" s="349">
        <v>5.94</v>
      </c>
      <c r="G38" s="468">
        <v>0.0</v>
      </c>
      <c r="I38" s="23">
        <v>0.0</v>
      </c>
      <c r="J38" s="30">
        <f>I38*F38</f>
        <v>0</v>
      </c>
      <c r="K38" s="23">
        <v>0.0</v>
      </c>
      <c r="L38" s="30">
        <f>K38*F38</f>
        <v>0</v>
      </c>
      <c r="M38" s="294">
        <v>0.0</v>
      </c>
      <c r="N38" s="30">
        <f>M38*F38</f>
        <v>0</v>
      </c>
      <c r="O38" s="294">
        <v>0.0</v>
      </c>
      <c r="P38" s="30">
        <f>O38*F38</f>
        <v>0</v>
      </c>
      <c r="Q38" s="294">
        <v>22.0</v>
      </c>
      <c r="R38" s="30">
        <f>Q38*F38</f>
        <v>130.68</v>
      </c>
      <c r="S38" s="294">
        <v>19.0</v>
      </c>
      <c r="T38" s="30">
        <f>S38*F38</f>
        <v>112.86</v>
      </c>
      <c r="U38" s="487">
        <v>19.0</v>
      </c>
      <c r="V38" s="30">
        <f t="shared" ref="V38:V39" si="38">U38*F38</f>
        <v>112.86</v>
      </c>
      <c r="W38" s="469">
        <v>19.0</v>
      </c>
      <c r="X38" s="69">
        <f t="shared" ref="X38:X39" si="39">W38*F38</f>
        <v>112.86</v>
      </c>
      <c r="Y38" s="470">
        <v>19.0</v>
      </c>
      <c r="Z38" s="69">
        <f t="shared" si="13"/>
        <v>112.86</v>
      </c>
      <c r="AA38" s="469">
        <v>19.0</v>
      </c>
      <c r="AB38" s="69">
        <f t="shared" si="14"/>
        <v>112.86</v>
      </c>
      <c r="AC38" s="471">
        <v>19.0</v>
      </c>
      <c r="AD38" s="30">
        <f t="shared" si="1"/>
        <v>112.86</v>
      </c>
      <c r="AE38" s="469">
        <v>19.0</v>
      </c>
      <c r="AF38" s="30">
        <f t="shared" si="2"/>
        <v>112.86</v>
      </c>
      <c r="AG38" s="469">
        <v>19.0</v>
      </c>
      <c r="AH38" s="30">
        <f t="shared" si="3"/>
        <v>112.86</v>
      </c>
      <c r="AI38" s="30"/>
      <c r="AJ38" s="30"/>
    </row>
    <row r="39">
      <c r="A39" s="485" t="s">
        <v>1357</v>
      </c>
      <c r="B39" s="280" t="s">
        <v>1358</v>
      </c>
      <c r="C39" s="280" t="s">
        <v>997</v>
      </c>
      <c r="D39" s="475" t="s">
        <v>559</v>
      </c>
      <c r="E39" s="267"/>
      <c r="F39" s="23">
        <v>2.11</v>
      </c>
      <c r="G39" s="468"/>
      <c r="I39" s="23"/>
      <c r="J39" s="30"/>
      <c r="K39" s="23"/>
      <c r="L39" s="30"/>
      <c r="M39" s="294"/>
      <c r="N39" s="30"/>
      <c r="O39" s="294"/>
      <c r="P39" s="30"/>
      <c r="Q39" s="266"/>
      <c r="R39" s="30"/>
      <c r="S39" s="294"/>
      <c r="T39" s="30"/>
      <c r="U39" s="487">
        <v>1120.0</v>
      </c>
      <c r="V39" s="30">
        <f t="shared" si="38"/>
        <v>2363.2</v>
      </c>
      <c r="W39" s="469">
        <v>1120.0</v>
      </c>
      <c r="X39" s="69">
        <f t="shared" si="39"/>
        <v>2363.2</v>
      </c>
      <c r="Y39" s="470">
        <v>1106.0</v>
      </c>
      <c r="Z39" s="69">
        <f t="shared" si="13"/>
        <v>2333.66</v>
      </c>
      <c r="AA39" s="469">
        <v>1094.0</v>
      </c>
      <c r="AB39" s="69">
        <f t="shared" si="14"/>
        <v>2308.34</v>
      </c>
      <c r="AC39" s="471">
        <v>1090.0</v>
      </c>
      <c r="AD39" s="30">
        <f t="shared" si="1"/>
        <v>2299.9</v>
      </c>
      <c r="AE39" s="469">
        <v>1004.0</v>
      </c>
      <c r="AF39" s="30">
        <f t="shared" si="2"/>
        <v>2118.44</v>
      </c>
      <c r="AG39" s="472">
        <v>996.0</v>
      </c>
      <c r="AH39" s="30">
        <f t="shared" si="3"/>
        <v>2101.56</v>
      </c>
      <c r="AI39" s="30"/>
      <c r="AJ39" s="30"/>
    </row>
    <row r="40">
      <c r="A40" s="485" t="s">
        <v>1197</v>
      </c>
      <c r="B40" s="280" t="s">
        <v>1358</v>
      </c>
      <c r="C40" s="280" t="s">
        <v>1359</v>
      </c>
      <c r="D40" s="486" t="s">
        <v>1305</v>
      </c>
      <c r="E40" s="267"/>
      <c r="F40" s="23">
        <v>5.14</v>
      </c>
      <c r="G40" s="468"/>
      <c r="I40" s="23"/>
      <c r="J40" s="30"/>
      <c r="K40" s="23"/>
      <c r="L40" s="30"/>
      <c r="M40" s="294"/>
      <c r="N40" s="30"/>
      <c r="O40" s="294"/>
      <c r="P40" s="30"/>
      <c r="Q40" s="266"/>
      <c r="R40" s="30"/>
      <c r="S40" s="294"/>
      <c r="T40" s="30"/>
      <c r="U40" s="487"/>
      <c r="V40" s="30"/>
      <c r="W40" s="469"/>
      <c r="X40" s="69"/>
      <c r="Y40" s="470"/>
      <c r="Z40" s="69"/>
      <c r="AA40" s="469"/>
      <c r="AB40" s="69"/>
      <c r="AC40" s="471">
        <v>76.0</v>
      </c>
      <c r="AD40" s="30">
        <f t="shared" si="1"/>
        <v>390.64</v>
      </c>
      <c r="AE40" s="469">
        <v>26.0</v>
      </c>
      <c r="AF40" s="30">
        <f t="shared" si="2"/>
        <v>133.64</v>
      </c>
      <c r="AG40" s="472">
        <v>163.0</v>
      </c>
      <c r="AH40" s="30">
        <f t="shared" si="3"/>
        <v>837.82</v>
      </c>
      <c r="AI40" s="30"/>
      <c r="AJ40" s="30"/>
    </row>
    <row r="41">
      <c r="A41" s="481" t="s">
        <v>1360</v>
      </c>
      <c r="B41" s="475" t="s">
        <v>1361</v>
      </c>
      <c r="C41" s="478" t="s">
        <v>967</v>
      </c>
      <c r="D41" s="475" t="s">
        <v>1362</v>
      </c>
      <c r="E41" s="267">
        <v>1.0</v>
      </c>
      <c r="F41" s="23">
        <v>3.98</v>
      </c>
      <c r="G41" s="468">
        <f>E41*F41</f>
        <v>3.98</v>
      </c>
      <c r="I41" s="23">
        <v>1.0</v>
      </c>
      <c r="J41" s="30">
        <f t="shared" ref="J41:J46" si="40">I41*F41</f>
        <v>3.98</v>
      </c>
      <c r="K41" s="23">
        <v>1.0</v>
      </c>
      <c r="L41" s="30">
        <f t="shared" ref="L41:L46" si="41">K41*F41</f>
        <v>3.98</v>
      </c>
      <c r="M41" s="294">
        <v>0.0</v>
      </c>
      <c r="N41" s="30">
        <f t="shared" ref="N41:N46" si="42">M41*F41</f>
        <v>0</v>
      </c>
      <c r="O41" s="294">
        <v>0.0</v>
      </c>
      <c r="P41" s="30">
        <f t="shared" ref="P41:P46" si="43">O41*F41</f>
        <v>0</v>
      </c>
      <c r="Q41" s="266">
        <v>0.0</v>
      </c>
      <c r="R41" s="30">
        <f t="shared" ref="R41:R47" si="44">Q41*F41</f>
        <v>0</v>
      </c>
      <c r="S41" s="294">
        <v>0.0</v>
      </c>
      <c r="T41" s="30">
        <f t="shared" ref="T41:T47" si="45">S41*F41</f>
        <v>0</v>
      </c>
      <c r="U41" s="487">
        <v>0.0</v>
      </c>
      <c r="V41" s="30">
        <f t="shared" ref="V41:V47" si="46">U41*F41</f>
        <v>0</v>
      </c>
      <c r="W41" s="469">
        <v>61.0</v>
      </c>
      <c r="X41" s="69">
        <f t="shared" ref="X41:X47" si="47">W41*F41</f>
        <v>242.78</v>
      </c>
      <c r="Y41" s="470">
        <v>7.0</v>
      </c>
      <c r="Z41" s="69">
        <f t="shared" ref="Z41:Z47" si="48">Y41*F41</f>
        <v>27.86</v>
      </c>
      <c r="AA41" s="469">
        <v>6.0</v>
      </c>
      <c r="AB41" s="69">
        <f t="shared" ref="AB41:AB47" si="49">AA41*F41</f>
        <v>23.88</v>
      </c>
      <c r="AC41" s="471">
        <v>2.0</v>
      </c>
      <c r="AD41" s="30">
        <f t="shared" si="1"/>
        <v>7.96</v>
      </c>
      <c r="AE41" s="469">
        <v>3.0</v>
      </c>
      <c r="AF41" s="30">
        <f t="shared" si="2"/>
        <v>11.94</v>
      </c>
      <c r="AG41" s="472">
        <v>1.0</v>
      </c>
      <c r="AH41" s="30">
        <f t="shared" si="3"/>
        <v>3.98</v>
      </c>
      <c r="AI41" s="30"/>
      <c r="AJ41" s="30"/>
    </row>
    <row r="42">
      <c r="A42" s="477" t="s">
        <v>1363</v>
      </c>
      <c r="B42" s="478" t="s">
        <v>1364</v>
      </c>
      <c r="C42" s="478" t="s">
        <v>1365</v>
      </c>
      <c r="D42" s="475" t="s">
        <v>559</v>
      </c>
      <c r="E42" s="267">
        <v>0.0</v>
      </c>
      <c r="F42" s="23">
        <v>6.8</v>
      </c>
      <c r="G42" s="468">
        <v>0.0</v>
      </c>
      <c r="I42" s="23">
        <v>48.0</v>
      </c>
      <c r="J42" s="30">
        <f t="shared" si="40"/>
        <v>326.4</v>
      </c>
      <c r="K42" s="23">
        <v>47.0</v>
      </c>
      <c r="L42" s="30">
        <f t="shared" si="41"/>
        <v>319.6</v>
      </c>
      <c r="M42" s="266">
        <v>35.0</v>
      </c>
      <c r="N42" s="30">
        <f t="shared" si="42"/>
        <v>238</v>
      </c>
      <c r="O42" s="266">
        <v>35.0</v>
      </c>
      <c r="P42" s="30">
        <f t="shared" si="43"/>
        <v>238</v>
      </c>
      <c r="Q42" s="266">
        <v>27.0</v>
      </c>
      <c r="R42" s="30">
        <f t="shared" si="44"/>
        <v>183.6</v>
      </c>
      <c r="S42" s="266">
        <v>28.0</v>
      </c>
      <c r="T42" s="30">
        <f t="shared" si="45"/>
        <v>190.4</v>
      </c>
      <c r="U42" s="487">
        <v>24.0</v>
      </c>
      <c r="V42" s="30">
        <f t="shared" si="46"/>
        <v>163.2</v>
      </c>
      <c r="W42" s="476">
        <v>24.0</v>
      </c>
      <c r="X42" s="69">
        <f t="shared" si="47"/>
        <v>163.2</v>
      </c>
      <c r="Y42" s="470">
        <v>22.0</v>
      </c>
      <c r="Z42" s="69">
        <f t="shared" si="48"/>
        <v>149.6</v>
      </c>
      <c r="AA42" s="472">
        <v>21.0</v>
      </c>
      <c r="AB42" s="69">
        <f t="shared" si="49"/>
        <v>142.8</v>
      </c>
      <c r="AC42" s="479">
        <v>21.0</v>
      </c>
      <c r="AD42" s="30">
        <f t="shared" si="1"/>
        <v>142.8</v>
      </c>
      <c r="AE42" s="472">
        <v>13.0</v>
      </c>
      <c r="AF42" s="30">
        <f t="shared" si="2"/>
        <v>88.4</v>
      </c>
      <c r="AG42" s="472">
        <v>13.0</v>
      </c>
      <c r="AH42" s="30">
        <f t="shared" si="3"/>
        <v>88.4</v>
      </c>
      <c r="AI42" s="30"/>
      <c r="AJ42" s="30"/>
    </row>
    <row r="43">
      <c r="A43" s="481" t="s">
        <v>1366</v>
      </c>
      <c r="B43" s="475" t="s">
        <v>1367</v>
      </c>
      <c r="C43" s="478" t="s">
        <v>894</v>
      </c>
      <c r="D43" s="475" t="s">
        <v>554</v>
      </c>
      <c r="E43" s="267">
        <v>2.0</v>
      </c>
      <c r="F43" s="23">
        <v>5.28</v>
      </c>
      <c r="G43" s="468">
        <f t="shared" ref="G43:G46" si="50">E43*F43</f>
        <v>10.56</v>
      </c>
      <c r="I43" s="23">
        <v>62.0</v>
      </c>
      <c r="J43" s="30">
        <f t="shared" si="40"/>
        <v>327.36</v>
      </c>
      <c r="K43" s="23">
        <v>51.0</v>
      </c>
      <c r="L43" s="30">
        <f t="shared" si="41"/>
        <v>269.28</v>
      </c>
      <c r="M43" s="266">
        <v>49.0</v>
      </c>
      <c r="N43" s="30">
        <f t="shared" si="42"/>
        <v>258.72</v>
      </c>
      <c r="O43" s="266">
        <v>49.0</v>
      </c>
      <c r="P43" s="30">
        <f t="shared" si="43"/>
        <v>258.72</v>
      </c>
      <c r="Q43" s="266">
        <v>49.0</v>
      </c>
      <c r="R43" s="30">
        <f t="shared" si="44"/>
        <v>258.72</v>
      </c>
      <c r="S43" s="266">
        <v>49.0</v>
      </c>
      <c r="T43" s="30">
        <f t="shared" si="45"/>
        <v>258.72</v>
      </c>
      <c r="U43" s="490"/>
      <c r="V43" s="30">
        <f t="shared" si="46"/>
        <v>0</v>
      </c>
      <c r="W43" s="476">
        <v>46.0</v>
      </c>
      <c r="X43" s="69">
        <f t="shared" si="47"/>
        <v>242.88</v>
      </c>
      <c r="Y43" s="470">
        <v>46.0</v>
      </c>
      <c r="Z43" s="69">
        <f t="shared" si="48"/>
        <v>242.88</v>
      </c>
      <c r="AA43" s="472">
        <v>45.0</v>
      </c>
      <c r="AB43" s="69">
        <f t="shared" si="49"/>
        <v>237.6</v>
      </c>
      <c r="AC43" s="479">
        <v>43.0</v>
      </c>
      <c r="AD43" s="30">
        <f t="shared" si="1"/>
        <v>227.04</v>
      </c>
      <c r="AE43" s="472">
        <v>31.0</v>
      </c>
      <c r="AF43" s="30">
        <f t="shared" si="2"/>
        <v>163.68</v>
      </c>
      <c r="AG43" s="472">
        <v>30.0</v>
      </c>
      <c r="AH43" s="30">
        <f t="shared" si="3"/>
        <v>158.4</v>
      </c>
      <c r="AI43" s="30"/>
      <c r="AJ43" s="30"/>
    </row>
    <row r="44">
      <c r="A44" s="482" t="s">
        <v>1368</v>
      </c>
      <c r="B44" s="466" t="s">
        <v>1111</v>
      </c>
      <c r="C44" s="467" t="s">
        <v>1112</v>
      </c>
      <c r="D44" s="466" t="s">
        <v>559</v>
      </c>
      <c r="E44" s="273">
        <v>2.0</v>
      </c>
      <c r="F44" s="23">
        <v>5.37</v>
      </c>
      <c r="G44" s="468">
        <f t="shared" si="50"/>
        <v>10.74</v>
      </c>
      <c r="I44" s="23">
        <v>99.0</v>
      </c>
      <c r="J44" s="30">
        <f t="shared" si="40"/>
        <v>531.63</v>
      </c>
      <c r="K44" s="23">
        <v>93.0</v>
      </c>
      <c r="L44" s="30">
        <f t="shared" si="41"/>
        <v>499.41</v>
      </c>
      <c r="M44" s="266">
        <v>89.0</v>
      </c>
      <c r="N44" s="30">
        <f t="shared" si="42"/>
        <v>477.93</v>
      </c>
      <c r="O44" s="266">
        <v>88.0</v>
      </c>
      <c r="P44" s="30">
        <f t="shared" si="43"/>
        <v>472.56</v>
      </c>
      <c r="Q44" s="266">
        <v>86.0</v>
      </c>
      <c r="R44" s="30">
        <f t="shared" si="44"/>
        <v>461.82</v>
      </c>
      <c r="S44" s="266">
        <v>86.0</v>
      </c>
      <c r="T44" s="30">
        <f t="shared" si="45"/>
        <v>461.82</v>
      </c>
      <c r="U44" s="266">
        <v>85.0</v>
      </c>
      <c r="V44" s="30">
        <f t="shared" si="46"/>
        <v>456.45</v>
      </c>
      <c r="W44" s="476">
        <v>85.0</v>
      </c>
      <c r="X44" s="69">
        <f t="shared" si="47"/>
        <v>456.45</v>
      </c>
      <c r="Y44" s="472">
        <v>84.0</v>
      </c>
      <c r="Z44" s="69">
        <f t="shared" si="48"/>
        <v>451.08</v>
      </c>
      <c r="AA44" s="472">
        <v>84.0</v>
      </c>
      <c r="AB44" s="69">
        <f t="shared" si="49"/>
        <v>451.08</v>
      </c>
      <c r="AC44" s="479">
        <v>84.0</v>
      </c>
      <c r="AD44" s="30">
        <f t="shared" si="1"/>
        <v>451.08</v>
      </c>
      <c r="AE44" s="472">
        <v>53.0</v>
      </c>
      <c r="AF44" s="30">
        <f t="shared" si="2"/>
        <v>284.61</v>
      </c>
      <c r="AG44" s="472">
        <v>48.0</v>
      </c>
      <c r="AH44" s="30">
        <f t="shared" si="3"/>
        <v>257.76</v>
      </c>
      <c r="AI44" s="30"/>
      <c r="AJ44" s="30"/>
    </row>
    <row r="45">
      <c r="A45" s="481" t="s">
        <v>1369</v>
      </c>
      <c r="B45" s="475" t="s">
        <v>1370</v>
      </c>
      <c r="C45" s="478" t="s">
        <v>1371</v>
      </c>
      <c r="D45" s="475" t="s">
        <v>559</v>
      </c>
      <c r="E45" s="267">
        <v>2.0</v>
      </c>
      <c r="F45" s="23">
        <v>3.31</v>
      </c>
      <c r="G45" s="468">
        <f t="shared" si="50"/>
        <v>6.62</v>
      </c>
      <c r="I45" s="23">
        <v>32.0</v>
      </c>
      <c r="J45" s="30">
        <f t="shared" si="40"/>
        <v>105.92</v>
      </c>
      <c r="K45" s="23">
        <v>31.0</v>
      </c>
      <c r="L45" s="30">
        <f t="shared" si="41"/>
        <v>102.61</v>
      </c>
      <c r="M45" s="266">
        <v>28.0</v>
      </c>
      <c r="N45" s="30">
        <f t="shared" si="42"/>
        <v>92.68</v>
      </c>
      <c r="O45" s="266">
        <v>26.0</v>
      </c>
      <c r="P45" s="30">
        <f t="shared" si="43"/>
        <v>86.06</v>
      </c>
      <c r="Q45" s="266">
        <v>26.0</v>
      </c>
      <c r="R45" s="30">
        <f t="shared" si="44"/>
        <v>86.06</v>
      </c>
      <c r="S45" s="266">
        <v>26.0</v>
      </c>
      <c r="T45" s="30">
        <f t="shared" si="45"/>
        <v>86.06</v>
      </c>
      <c r="U45" s="266">
        <v>26.0</v>
      </c>
      <c r="V45" s="30">
        <f t="shared" si="46"/>
        <v>86.06</v>
      </c>
      <c r="W45" s="476">
        <v>26.0</v>
      </c>
      <c r="X45" s="69">
        <f t="shared" si="47"/>
        <v>86.06</v>
      </c>
      <c r="Y45" s="472">
        <v>26.0</v>
      </c>
      <c r="Z45" s="69">
        <f t="shared" si="48"/>
        <v>86.06</v>
      </c>
      <c r="AA45" s="472">
        <v>26.0</v>
      </c>
      <c r="AB45" s="69">
        <f t="shared" si="49"/>
        <v>86.06</v>
      </c>
      <c r="AC45" s="479">
        <v>26.0</v>
      </c>
      <c r="AD45" s="30">
        <f t="shared" si="1"/>
        <v>86.06</v>
      </c>
      <c r="AE45" s="472">
        <v>26.0</v>
      </c>
      <c r="AF45" s="30">
        <f t="shared" si="2"/>
        <v>86.06</v>
      </c>
      <c r="AG45" s="472">
        <v>25.0</v>
      </c>
      <c r="AH45" s="30">
        <f t="shared" si="3"/>
        <v>82.75</v>
      </c>
      <c r="AI45" s="30"/>
      <c r="AJ45" s="30"/>
    </row>
    <row r="46">
      <c r="A46" s="482" t="s">
        <v>1372</v>
      </c>
      <c r="B46" s="466" t="s">
        <v>940</v>
      </c>
      <c r="C46" s="467" t="s">
        <v>941</v>
      </c>
      <c r="D46" s="466" t="s">
        <v>554</v>
      </c>
      <c r="E46" s="273">
        <v>7.0</v>
      </c>
      <c r="F46" s="314">
        <v>7.77</v>
      </c>
      <c r="G46" s="468">
        <f t="shared" si="50"/>
        <v>54.39</v>
      </c>
      <c r="I46" s="23">
        <v>7.0</v>
      </c>
      <c r="J46" s="30">
        <f t="shared" si="40"/>
        <v>54.39</v>
      </c>
      <c r="K46" s="23">
        <v>7.0</v>
      </c>
      <c r="L46" s="30">
        <f t="shared" si="41"/>
        <v>54.39</v>
      </c>
      <c r="M46" s="266">
        <v>7.0</v>
      </c>
      <c r="N46" s="30">
        <f t="shared" si="42"/>
        <v>54.39</v>
      </c>
      <c r="O46" s="294">
        <v>7.0</v>
      </c>
      <c r="P46" s="30">
        <f t="shared" si="43"/>
        <v>54.39</v>
      </c>
      <c r="Q46" s="266">
        <v>7.0</v>
      </c>
      <c r="R46" s="30">
        <f t="shared" si="44"/>
        <v>54.39</v>
      </c>
      <c r="S46" s="266">
        <v>7.0</v>
      </c>
      <c r="T46" s="30">
        <f t="shared" si="45"/>
        <v>54.39</v>
      </c>
      <c r="U46" s="266">
        <v>7.0</v>
      </c>
      <c r="V46" s="30">
        <f t="shared" si="46"/>
        <v>54.39</v>
      </c>
      <c r="W46" s="476">
        <v>7.0</v>
      </c>
      <c r="X46" s="69">
        <f t="shared" si="47"/>
        <v>54.39</v>
      </c>
      <c r="Y46" s="472">
        <v>7.0</v>
      </c>
      <c r="Z46" s="69">
        <f t="shared" si="48"/>
        <v>54.39</v>
      </c>
      <c r="AA46" s="472">
        <v>7.0</v>
      </c>
      <c r="AB46" s="69">
        <f t="shared" si="49"/>
        <v>54.39</v>
      </c>
      <c r="AC46" s="479">
        <v>7.0</v>
      </c>
      <c r="AD46" s="30">
        <f t="shared" si="1"/>
        <v>54.39</v>
      </c>
      <c r="AE46" s="472">
        <v>7.0</v>
      </c>
      <c r="AF46" s="30">
        <f t="shared" si="2"/>
        <v>54.39</v>
      </c>
      <c r="AG46" s="472">
        <v>7.0</v>
      </c>
      <c r="AH46" s="30">
        <f t="shared" si="3"/>
        <v>54.39</v>
      </c>
      <c r="AI46" s="30"/>
      <c r="AJ46" s="30"/>
    </row>
    <row r="47">
      <c r="A47" s="485" t="s">
        <v>1373</v>
      </c>
      <c r="B47" s="280" t="s">
        <v>1374</v>
      </c>
      <c r="C47" s="280" t="s">
        <v>1375</v>
      </c>
      <c r="D47" s="466" t="s">
        <v>554</v>
      </c>
      <c r="E47" s="273">
        <v>0.0</v>
      </c>
      <c r="F47" s="23">
        <v>5.86</v>
      </c>
      <c r="G47" s="468"/>
      <c r="I47" s="23">
        <v>0.0</v>
      </c>
      <c r="J47" s="23">
        <v>0.0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94">
        <v>171.0</v>
      </c>
      <c r="R47" s="30">
        <f t="shared" si="44"/>
        <v>1002.06</v>
      </c>
      <c r="S47" s="266">
        <v>206.0</v>
      </c>
      <c r="T47" s="30">
        <f t="shared" si="45"/>
        <v>1207.16</v>
      </c>
      <c r="U47" s="266">
        <v>189.0</v>
      </c>
      <c r="V47" s="30">
        <f t="shared" si="46"/>
        <v>1107.54</v>
      </c>
      <c r="W47" s="476">
        <v>183.0</v>
      </c>
      <c r="X47" s="69">
        <f t="shared" si="47"/>
        <v>1072.38</v>
      </c>
      <c r="Y47" s="472">
        <v>182.0</v>
      </c>
      <c r="Z47" s="69">
        <f t="shared" si="48"/>
        <v>1066.52</v>
      </c>
      <c r="AA47" s="472">
        <v>181.0</v>
      </c>
      <c r="AB47" s="69">
        <f t="shared" si="49"/>
        <v>1060.66</v>
      </c>
      <c r="AC47" s="479">
        <v>177.0</v>
      </c>
      <c r="AD47" s="30">
        <f t="shared" si="1"/>
        <v>1037.22</v>
      </c>
      <c r="AE47" s="472">
        <v>118.0</v>
      </c>
      <c r="AF47" s="30">
        <f t="shared" si="2"/>
        <v>691.48</v>
      </c>
      <c r="AG47" s="472">
        <v>117.0</v>
      </c>
      <c r="AH47" s="30">
        <f t="shared" si="3"/>
        <v>685.62</v>
      </c>
      <c r="AI47" s="30"/>
      <c r="AJ47" s="30"/>
    </row>
    <row r="48">
      <c r="A48" s="473" t="s">
        <v>1376</v>
      </c>
      <c r="B48" s="474" t="s">
        <v>1377</v>
      </c>
      <c r="C48" s="474" t="s">
        <v>1378</v>
      </c>
      <c r="D48" s="480" t="s">
        <v>559</v>
      </c>
      <c r="E48" s="273"/>
      <c r="F48" s="23">
        <v>0.0</v>
      </c>
      <c r="G48" s="468"/>
      <c r="I48" s="23"/>
      <c r="J48" s="24"/>
      <c r="K48" s="266"/>
      <c r="L48" s="30"/>
      <c r="M48" s="294"/>
      <c r="N48" s="30"/>
      <c r="O48" s="294"/>
      <c r="P48" s="30"/>
      <c r="Q48" s="294"/>
      <c r="R48" s="30"/>
      <c r="S48" s="266"/>
      <c r="T48" s="30"/>
      <c r="U48" s="266"/>
      <c r="V48" s="30"/>
      <c r="W48" s="476"/>
      <c r="X48" s="69"/>
      <c r="Y48" s="470"/>
      <c r="Z48" s="69"/>
      <c r="AA48" s="469"/>
      <c r="AB48" s="69"/>
      <c r="AC48" s="471">
        <v>0.0</v>
      </c>
      <c r="AD48" s="30">
        <f t="shared" si="1"/>
        <v>0</v>
      </c>
      <c r="AE48" s="472">
        <v>0.0</v>
      </c>
      <c r="AF48" s="30">
        <f t="shared" si="2"/>
        <v>0</v>
      </c>
      <c r="AG48" s="472">
        <v>0.0</v>
      </c>
      <c r="AH48" s="30">
        <f t="shared" si="3"/>
        <v>0</v>
      </c>
      <c r="AI48" s="30"/>
      <c r="AJ48" s="30"/>
    </row>
    <row r="49">
      <c r="A49" s="465" t="s">
        <v>1379</v>
      </c>
      <c r="B49" s="466" t="s">
        <v>530</v>
      </c>
      <c r="C49" s="467" t="s">
        <v>1380</v>
      </c>
      <c r="D49" s="466" t="s">
        <v>559</v>
      </c>
      <c r="E49" s="273">
        <v>0.0</v>
      </c>
      <c r="F49" s="23">
        <v>3.3</v>
      </c>
      <c r="G49" s="468">
        <v>0.0</v>
      </c>
      <c r="I49" s="23">
        <v>0.0</v>
      </c>
      <c r="J49" s="24">
        <v>0.0</v>
      </c>
      <c r="K49" s="266">
        <v>0.0</v>
      </c>
      <c r="L49" s="30">
        <f>K49*F49</f>
        <v>0</v>
      </c>
      <c r="M49" s="294">
        <v>152.0</v>
      </c>
      <c r="N49" s="30">
        <f>M49*F49</f>
        <v>501.6</v>
      </c>
      <c r="O49" s="294">
        <v>145.0</v>
      </c>
      <c r="P49" s="30">
        <f>O49*F49</f>
        <v>478.5</v>
      </c>
      <c r="Q49" s="294">
        <v>143.0</v>
      </c>
      <c r="R49" s="30">
        <f t="shared" ref="R49:R52" si="51">Q49*F49</f>
        <v>471.9</v>
      </c>
      <c r="S49" s="266">
        <v>139.0</v>
      </c>
      <c r="T49" s="30">
        <f t="shared" ref="T49:T52" si="52">S49*F49</f>
        <v>458.7</v>
      </c>
      <c r="U49" s="266">
        <v>135.0</v>
      </c>
      <c r="V49" s="30">
        <f t="shared" ref="V49:V92" si="53">U49*F49</f>
        <v>445.5</v>
      </c>
      <c r="W49" s="476">
        <v>135.0</v>
      </c>
      <c r="X49" s="69">
        <f t="shared" ref="X49:X92" si="54">W49*F49</f>
        <v>445.5</v>
      </c>
      <c r="Y49" s="470">
        <v>135.0</v>
      </c>
      <c r="Z49" s="69">
        <f t="shared" ref="Z49:Z92" si="55">Y49*F49</f>
        <v>445.5</v>
      </c>
      <c r="AA49" s="469">
        <v>129.0</v>
      </c>
      <c r="AB49" s="69">
        <f t="shared" ref="AB49:AB92" si="56">AA49*F49</f>
        <v>425.7</v>
      </c>
      <c r="AC49" s="471">
        <v>125.0</v>
      </c>
      <c r="AD49" s="30">
        <f t="shared" si="1"/>
        <v>412.5</v>
      </c>
      <c r="AE49" s="472">
        <v>112.0</v>
      </c>
      <c r="AF49" s="30">
        <f t="shared" si="2"/>
        <v>369.6</v>
      </c>
      <c r="AG49" s="472">
        <v>109.0</v>
      </c>
      <c r="AH49" s="30">
        <f t="shared" si="3"/>
        <v>359.7</v>
      </c>
      <c r="AI49" s="30"/>
      <c r="AJ49" s="30"/>
    </row>
    <row r="50">
      <c r="A50" s="473" t="s">
        <v>1381</v>
      </c>
      <c r="B50" s="474" t="s">
        <v>1151</v>
      </c>
      <c r="C50" s="474" t="s">
        <v>1382</v>
      </c>
      <c r="D50" s="480" t="s">
        <v>554</v>
      </c>
      <c r="E50" s="273"/>
      <c r="F50" s="23">
        <v>2.08</v>
      </c>
      <c r="G50" s="468"/>
      <c r="I50" s="23">
        <v>0.0</v>
      </c>
      <c r="J50" s="23">
        <v>0.0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66">
        <v>6.0</v>
      </c>
      <c r="R50" s="30">
        <f t="shared" si="51"/>
        <v>12.48</v>
      </c>
      <c r="S50" s="266">
        <v>0.0</v>
      </c>
      <c r="T50" s="30">
        <f t="shared" si="52"/>
        <v>0</v>
      </c>
      <c r="U50" s="266">
        <v>0.0</v>
      </c>
      <c r="V50" s="30">
        <f t="shared" si="53"/>
        <v>0</v>
      </c>
      <c r="W50" s="476">
        <v>0.0</v>
      </c>
      <c r="X50" s="69">
        <f t="shared" si="54"/>
        <v>0</v>
      </c>
      <c r="Y50" s="472">
        <v>0.0</v>
      </c>
      <c r="Z50" s="69">
        <f t="shared" si="55"/>
        <v>0</v>
      </c>
      <c r="AA50" s="469">
        <v>0.0</v>
      </c>
      <c r="AB50" s="69">
        <f t="shared" si="56"/>
        <v>0</v>
      </c>
      <c r="AC50" s="471">
        <v>0.0</v>
      </c>
      <c r="AD50" s="30">
        <f t="shared" si="1"/>
        <v>0</v>
      </c>
      <c r="AE50" s="469">
        <v>0.0</v>
      </c>
      <c r="AF50" s="30">
        <f t="shared" si="2"/>
        <v>0</v>
      </c>
      <c r="AG50" s="472">
        <v>0.0</v>
      </c>
      <c r="AH50" s="30">
        <f t="shared" si="3"/>
        <v>0</v>
      </c>
      <c r="AI50" s="30"/>
      <c r="AJ50" s="30"/>
    </row>
    <row r="51">
      <c r="A51" s="485" t="s">
        <v>1383</v>
      </c>
      <c r="B51" s="280" t="s">
        <v>1002</v>
      </c>
      <c r="C51" s="280" t="s">
        <v>1384</v>
      </c>
      <c r="D51" s="486" t="s">
        <v>559</v>
      </c>
      <c r="E51" s="273"/>
      <c r="F51" s="23">
        <v>5.232</v>
      </c>
      <c r="G51" s="468"/>
      <c r="I51" s="23">
        <v>0.0</v>
      </c>
      <c r="J51" s="23">
        <v>0.0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66">
        <v>9.0</v>
      </c>
      <c r="R51" s="30">
        <f t="shared" si="51"/>
        <v>47.088</v>
      </c>
      <c r="S51" s="266">
        <v>0.0</v>
      </c>
      <c r="T51" s="30">
        <f t="shared" si="52"/>
        <v>0</v>
      </c>
      <c r="U51" s="266">
        <v>0.0</v>
      </c>
      <c r="V51" s="30">
        <f t="shared" si="53"/>
        <v>0</v>
      </c>
      <c r="W51" s="476">
        <v>0.0</v>
      </c>
      <c r="X51" s="69">
        <f t="shared" si="54"/>
        <v>0</v>
      </c>
      <c r="Y51" s="472">
        <v>14.0</v>
      </c>
      <c r="Z51" s="69">
        <f t="shared" si="55"/>
        <v>73.248</v>
      </c>
      <c r="AA51" s="469">
        <v>14.0</v>
      </c>
      <c r="AB51" s="69">
        <f t="shared" si="56"/>
        <v>73.248</v>
      </c>
      <c r="AC51" s="479">
        <v>13.0</v>
      </c>
      <c r="AD51" s="30">
        <f t="shared" si="1"/>
        <v>68.016</v>
      </c>
      <c r="AE51" s="472">
        <v>13.0</v>
      </c>
      <c r="AF51" s="30">
        <f t="shared" si="2"/>
        <v>68.016</v>
      </c>
      <c r="AG51" s="472">
        <v>13.0</v>
      </c>
      <c r="AH51" s="30">
        <f t="shared" si="3"/>
        <v>68.016</v>
      </c>
      <c r="AI51" s="30"/>
      <c r="AJ51" s="30"/>
    </row>
    <row r="52">
      <c r="A52" s="482" t="s">
        <v>1385</v>
      </c>
      <c r="B52" s="466" t="s">
        <v>1386</v>
      </c>
      <c r="C52" s="467" t="s">
        <v>1387</v>
      </c>
      <c r="D52" s="466" t="s">
        <v>1362</v>
      </c>
      <c r="E52" s="273">
        <v>33.0</v>
      </c>
      <c r="F52" s="23">
        <v>3.43</v>
      </c>
      <c r="G52" s="468">
        <f>E52*F52</f>
        <v>113.19</v>
      </c>
      <c r="I52" s="23">
        <v>22.0</v>
      </c>
      <c r="J52" s="30">
        <f>I52*F52</f>
        <v>75.46</v>
      </c>
      <c r="K52" s="23">
        <v>17.0</v>
      </c>
      <c r="L52" s="30">
        <f>K52*F52</f>
        <v>58.31</v>
      </c>
      <c r="M52" s="294">
        <v>17.0</v>
      </c>
      <c r="N52" s="30">
        <f>M52*F52</f>
        <v>58.31</v>
      </c>
      <c r="O52" s="294">
        <v>13.0</v>
      </c>
      <c r="P52" s="30">
        <f>O52*F52</f>
        <v>44.59</v>
      </c>
      <c r="Q52" s="266">
        <v>13.0</v>
      </c>
      <c r="R52" s="30">
        <f t="shared" si="51"/>
        <v>44.59</v>
      </c>
      <c r="S52" s="266">
        <v>13.0</v>
      </c>
      <c r="T52" s="30">
        <f t="shared" si="52"/>
        <v>44.59</v>
      </c>
      <c r="U52" s="266">
        <v>13.0</v>
      </c>
      <c r="V52" s="30">
        <f t="shared" si="53"/>
        <v>44.59</v>
      </c>
      <c r="W52" s="476">
        <v>11.0</v>
      </c>
      <c r="X52" s="69">
        <f t="shared" si="54"/>
        <v>37.73</v>
      </c>
      <c r="Y52" s="472">
        <v>11.0</v>
      </c>
      <c r="Z52" s="69">
        <f t="shared" si="55"/>
        <v>37.73</v>
      </c>
      <c r="AA52" s="469">
        <v>9.0</v>
      </c>
      <c r="AB52" s="69">
        <f t="shared" si="56"/>
        <v>30.87</v>
      </c>
      <c r="AC52" s="479">
        <v>8.0</v>
      </c>
      <c r="AD52" s="30">
        <f t="shared" si="1"/>
        <v>27.44</v>
      </c>
      <c r="AE52" s="472">
        <v>7.0</v>
      </c>
      <c r="AF52" s="30">
        <f t="shared" si="2"/>
        <v>24.01</v>
      </c>
      <c r="AG52" s="472">
        <v>7.0</v>
      </c>
      <c r="AH52" s="30">
        <f t="shared" si="3"/>
        <v>24.01</v>
      </c>
      <c r="AI52" s="30"/>
      <c r="AJ52" s="30"/>
    </row>
    <row r="53">
      <c r="A53" s="485" t="s">
        <v>1388</v>
      </c>
      <c r="B53" s="280" t="s">
        <v>1389</v>
      </c>
      <c r="C53" s="280" t="s">
        <v>1390</v>
      </c>
      <c r="D53" s="466" t="s">
        <v>554</v>
      </c>
      <c r="E53" s="273"/>
      <c r="F53" s="23">
        <v>7.52</v>
      </c>
      <c r="G53" s="468"/>
      <c r="I53" s="23"/>
      <c r="J53" s="30"/>
      <c r="K53" s="23"/>
      <c r="L53" s="30"/>
      <c r="M53" s="294"/>
      <c r="N53" s="30"/>
      <c r="O53" s="294"/>
      <c r="P53" s="30"/>
      <c r="Q53" s="294"/>
      <c r="R53" s="30"/>
      <c r="S53" s="294"/>
      <c r="T53" s="30"/>
      <c r="U53" s="487">
        <v>150.0</v>
      </c>
      <c r="V53" s="30">
        <f t="shared" si="53"/>
        <v>1128</v>
      </c>
      <c r="W53" s="469">
        <v>154.0</v>
      </c>
      <c r="X53" s="69">
        <f t="shared" si="54"/>
        <v>1158.08</v>
      </c>
      <c r="Y53" s="472">
        <v>150.0</v>
      </c>
      <c r="Z53" s="69">
        <f t="shared" si="55"/>
        <v>1128</v>
      </c>
      <c r="AA53" s="469">
        <v>150.0</v>
      </c>
      <c r="AB53" s="69">
        <f t="shared" si="56"/>
        <v>1128</v>
      </c>
      <c r="AC53" s="479">
        <v>144.0</v>
      </c>
      <c r="AD53" s="30">
        <f t="shared" si="1"/>
        <v>1082.88</v>
      </c>
      <c r="AE53" s="472">
        <v>130.0</v>
      </c>
      <c r="AF53" s="30">
        <f t="shared" si="2"/>
        <v>977.6</v>
      </c>
      <c r="AG53" s="472">
        <v>0.0</v>
      </c>
      <c r="AH53" s="30">
        <f t="shared" si="3"/>
        <v>0</v>
      </c>
      <c r="AI53" s="30"/>
      <c r="AJ53" s="30"/>
    </row>
    <row r="54">
      <c r="A54" s="482" t="s">
        <v>1391</v>
      </c>
      <c r="B54" s="466" t="s">
        <v>936</v>
      </c>
      <c r="C54" s="467" t="s">
        <v>1392</v>
      </c>
      <c r="D54" s="466" t="s">
        <v>554</v>
      </c>
      <c r="E54" s="273">
        <v>2.0</v>
      </c>
      <c r="F54" s="23">
        <v>4.97</v>
      </c>
      <c r="G54" s="468">
        <f t="shared" ref="G54:G57" si="57">E54*F54</f>
        <v>9.94</v>
      </c>
      <c r="I54" s="23">
        <v>4.0</v>
      </c>
      <c r="J54" s="30">
        <f t="shared" ref="J54:J57" si="58">I54*F54</f>
        <v>19.88</v>
      </c>
      <c r="K54" s="23">
        <v>4.0</v>
      </c>
      <c r="L54" s="30">
        <f t="shared" ref="L54:L57" si="59">K54*F54</f>
        <v>19.88</v>
      </c>
      <c r="M54" s="294">
        <v>4.0</v>
      </c>
      <c r="N54" s="30">
        <f t="shared" ref="N54:N57" si="60">M54*F54</f>
        <v>19.88</v>
      </c>
      <c r="O54" s="294">
        <v>4.0</v>
      </c>
      <c r="P54" s="30">
        <f t="shared" ref="P54:P57" si="61">O54*F54</f>
        <v>19.88</v>
      </c>
      <c r="Q54" s="294">
        <v>4.0</v>
      </c>
      <c r="R54" s="30">
        <f t="shared" ref="R54:R57" si="62">Q54*F54</f>
        <v>19.88</v>
      </c>
      <c r="S54" s="294">
        <v>6.0</v>
      </c>
      <c r="T54" s="30">
        <f t="shared" ref="T54:T59" si="63">S54*F54</f>
        <v>29.82</v>
      </c>
      <c r="U54" s="487">
        <v>8.0</v>
      </c>
      <c r="V54" s="30">
        <f t="shared" si="53"/>
        <v>39.76</v>
      </c>
      <c r="W54" s="469">
        <v>10.0</v>
      </c>
      <c r="X54" s="69">
        <f t="shared" si="54"/>
        <v>49.7</v>
      </c>
      <c r="Y54" s="472">
        <v>10.0</v>
      </c>
      <c r="Z54" s="69">
        <f t="shared" si="55"/>
        <v>49.7</v>
      </c>
      <c r="AA54" s="469">
        <v>10.0</v>
      </c>
      <c r="AB54" s="69">
        <f t="shared" si="56"/>
        <v>49.7</v>
      </c>
      <c r="AC54" s="479">
        <v>10.0</v>
      </c>
      <c r="AD54" s="30">
        <f t="shared" si="1"/>
        <v>49.7</v>
      </c>
      <c r="AE54" s="472">
        <v>2.0</v>
      </c>
      <c r="AF54" s="30">
        <f t="shared" si="2"/>
        <v>9.94</v>
      </c>
      <c r="AG54" s="472">
        <v>2.0</v>
      </c>
      <c r="AH54" s="30">
        <f t="shared" si="3"/>
        <v>9.94</v>
      </c>
      <c r="AI54" s="30"/>
      <c r="AJ54" s="30"/>
    </row>
    <row r="55">
      <c r="A55" s="482" t="s">
        <v>1393</v>
      </c>
      <c r="B55" s="466" t="s">
        <v>932</v>
      </c>
      <c r="C55" s="467" t="s">
        <v>1394</v>
      </c>
      <c r="D55" s="466" t="s">
        <v>554</v>
      </c>
      <c r="E55" s="273">
        <v>8.0</v>
      </c>
      <c r="F55" s="23">
        <v>8.12</v>
      </c>
      <c r="G55" s="468">
        <f t="shared" si="57"/>
        <v>64.96</v>
      </c>
      <c r="I55" s="23">
        <v>16.0</v>
      </c>
      <c r="J55" s="30">
        <f t="shared" si="58"/>
        <v>129.92</v>
      </c>
      <c r="K55" s="23">
        <v>16.0</v>
      </c>
      <c r="L55" s="30">
        <f t="shared" si="59"/>
        <v>129.92</v>
      </c>
      <c r="M55" s="294">
        <v>16.0</v>
      </c>
      <c r="N55" s="30">
        <f t="shared" si="60"/>
        <v>129.92</v>
      </c>
      <c r="O55" s="294">
        <v>16.0</v>
      </c>
      <c r="P55" s="30">
        <f t="shared" si="61"/>
        <v>129.92</v>
      </c>
      <c r="Q55" s="266">
        <v>16.0</v>
      </c>
      <c r="R55" s="30">
        <f t="shared" si="62"/>
        <v>129.92</v>
      </c>
      <c r="S55" s="266">
        <v>24.0</v>
      </c>
      <c r="T55" s="30">
        <f t="shared" si="63"/>
        <v>194.88</v>
      </c>
      <c r="U55" s="266">
        <v>32.0</v>
      </c>
      <c r="V55" s="30">
        <f t="shared" si="53"/>
        <v>259.84</v>
      </c>
      <c r="W55" s="476">
        <v>40.0</v>
      </c>
      <c r="X55" s="69">
        <f t="shared" si="54"/>
        <v>324.8</v>
      </c>
      <c r="Y55" s="472">
        <v>40.0</v>
      </c>
      <c r="Z55" s="69">
        <f t="shared" si="55"/>
        <v>324.8</v>
      </c>
      <c r="AA55" s="472">
        <v>40.0</v>
      </c>
      <c r="AB55" s="69">
        <f t="shared" si="56"/>
        <v>324.8</v>
      </c>
      <c r="AC55" s="479">
        <v>40.0</v>
      </c>
      <c r="AD55" s="30">
        <f t="shared" si="1"/>
        <v>324.8</v>
      </c>
      <c r="AE55" s="472">
        <v>8.0</v>
      </c>
      <c r="AF55" s="30">
        <f t="shared" si="2"/>
        <v>64.96</v>
      </c>
      <c r="AG55" s="472">
        <v>8.0</v>
      </c>
      <c r="AH55" s="30">
        <f t="shared" si="3"/>
        <v>64.96</v>
      </c>
      <c r="AI55" s="30"/>
      <c r="AJ55" s="30"/>
    </row>
    <row r="56">
      <c r="A56" s="481" t="s">
        <v>1395</v>
      </c>
      <c r="B56" s="475" t="s">
        <v>942</v>
      </c>
      <c r="C56" s="478" t="s">
        <v>1396</v>
      </c>
      <c r="D56" s="475" t="s">
        <v>554</v>
      </c>
      <c r="E56" s="267">
        <v>21.0</v>
      </c>
      <c r="F56" s="23">
        <v>8.12</v>
      </c>
      <c r="G56" s="468">
        <f t="shared" si="57"/>
        <v>170.52</v>
      </c>
      <c r="I56" s="23">
        <v>16.0</v>
      </c>
      <c r="J56" s="30">
        <f t="shared" si="58"/>
        <v>129.92</v>
      </c>
      <c r="K56" s="23">
        <v>15.0</v>
      </c>
      <c r="L56" s="30">
        <f t="shared" si="59"/>
        <v>121.8</v>
      </c>
      <c r="M56" s="266">
        <v>15.0</v>
      </c>
      <c r="N56" s="30">
        <f t="shared" si="60"/>
        <v>121.8</v>
      </c>
      <c r="O56" s="294">
        <v>14.0</v>
      </c>
      <c r="P56" s="30">
        <f t="shared" si="61"/>
        <v>113.68</v>
      </c>
      <c r="Q56" s="266">
        <v>13.0</v>
      </c>
      <c r="R56" s="30">
        <f t="shared" si="62"/>
        <v>105.56</v>
      </c>
      <c r="S56" s="266">
        <v>13.0</v>
      </c>
      <c r="T56" s="30">
        <f t="shared" si="63"/>
        <v>105.56</v>
      </c>
      <c r="U56" s="266">
        <v>13.0</v>
      </c>
      <c r="V56" s="30">
        <f t="shared" si="53"/>
        <v>105.56</v>
      </c>
      <c r="W56" s="476">
        <v>12.0</v>
      </c>
      <c r="X56" s="69">
        <f t="shared" si="54"/>
        <v>97.44</v>
      </c>
      <c r="Y56" s="472">
        <v>12.0</v>
      </c>
      <c r="Z56" s="69">
        <f t="shared" si="55"/>
        <v>97.44</v>
      </c>
      <c r="AA56" s="472">
        <v>12.0</v>
      </c>
      <c r="AB56" s="69">
        <f t="shared" si="56"/>
        <v>97.44</v>
      </c>
      <c r="AC56" s="479">
        <v>12.0</v>
      </c>
      <c r="AD56" s="30">
        <f t="shared" si="1"/>
        <v>97.44</v>
      </c>
      <c r="AE56" s="472">
        <v>12.0</v>
      </c>
      <c r="AF56" s="30">
        <f t="shared" si="2"/>
        <v>97.44</v>
      </c>
      <c r="AG56" s="472">
        <v>12.0</v>
      </c>
      <c r="AH56" s="30">
        <f t="shared" si="3"/>
        <v>97.44</v>
      </c>
      <c r="AI56" s="30"/>
      <c r="AJ56" s="30"/>
    </row>
    <row r="57">
      <c r="A57" s="482" t="s">
        <v>1397</v>
      </c>
      <c r="B57" s="466" t="s">
        <v>1078</v>
      </c>
      <c r="C57" s="467" t="s">
        <v>1398</v>
      </c>
      <c r="D57" s="466" t="s">
        <v>554</v>
      </c>
      <c r="E57" s="273">
        <v>2.0</v>
      </c>
      <c r="F57" s="23">
        <v>8.15</v>
      </c>
      <c r="G57" s="468">
        <f t="shared" si="57"/>
        <v>16.3</v>
      </c>
      <c r="I57" s="23">
        <v>4.0</v>
      </c>
      <c r="J57" s="30">
        <f t="shared" si="58"/>
        <v>32.6</v>
      </c>
      <c r="K57" s="23">
        <v>4.0</v>
      </c>
      <c r="L57" s="30">
        <f t="shared" si="59"/>
        <v>32.6</v>
      </c>
      <c r="M57" s="266">
        <v>4.0</v>
      </c>
      <c r="N57" s="30">
        <f t="shared" si="60"/>
        <v>32.6</v>
      </c>
      <c r="O57" s="294">
        <v>4.0</v>
      </c>
      <c r="P57" s="30">
        <f t="shared" si="61"/>
        <v>32.6</v>
      </c>
      <c r="Q57" s="266">
        <v>4.0</v>
      </c>
      <c r="R57" s="30">
        <f t="shared" si="62"/>
        <v>32.6</v>
      </c>
      <c r="S57" s="266">
        <v>6.0</v>
      </c>
      <c r="T57" s="30">
        <f t="shared" si="63"/>
        <v>48.9</v>
      </c>
      <c r="U57" s="266">
        <v>8.0</v>
      </c>
      <c r="V57" s="30">
        <f t="shared" si="53"/>
        <v>65.2</v>
      </c>
      <c r="W57" s="476">
        <v>10.0</v>
      </c>
      <c r="X57" s="69">
        <f t="shared" si="54"/>
        <v>81.5</v>
      </c>
      <c r="Y57" s="472">
        <v>10.0</v>
      </c>
      <c r="Z57" s="69">
        <f t="shared" si="55"/>
        <v>81.5</v>
      </c>
      <c r="AA57" s="472">
        <v>10.0</v>
      </c>
      <c r="AB57" s="69">
        <f t="shared" si="56"/>
        <v>81.5</v>
      </c>
      <c r="AC57" s="479">
        <v>10.0</v>
      </c>
      <c r="AD57" s="30">
        <f t="shared" si="1"/>
        <v>81.5</v>
      </c>
      <c r="AE57" s="472">
        <v>2.0</v>
      </c>
      <c r="AF57" s="30">
        <f t="shared" si="2"/>
        <v>16.3</v>
      </c>
      <c r="AG57" s="472">
        <v>2.0</v>
      </c>
      <c r="AH57" s="30">
        <f t="shared" si="3"/>
        <v>16.3</v>
      </c>
      <c r="AI57" s="30"/>
      <c r="AJ57" s="30"/>
    </row>
    <row r="58">
      <c r="A58" s="473" t="s">
        <v>1399</v>
      </c>
      <c r="B58" s="474" t="s">
        <v>1029</v>
      </c>
      <c r="C58" s="474" t="s">
        <v>1400</v>
      </c>
      <c r="D58" s="480" t="s">
        <v>554</v>
      </c>
      <c r="E58" s="267">
        <v>0.0</v>
      </c>
      <c r="F58" s="23">
        <v>8.12</v>
      </c>
      <c r="G58" s="468">
        <v>0.0</v>
      </c>
      <c r="I58" s="23">
        <v>0.0</v>
      </c>
      <c r="J58" s="23">
        <v>0.0</v>
      </c>
      <c r="K58" s="23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  <c r="R58" s="23">
        <v>0.0</v>
      </c>
      <c r="S58" s="294">
        <v>4.0</v>
      </c>
      <c r="T58" s="30">
        <f t="shared" si="63"/>
        <v>32.48</v>
      </c>
      <c r="U58" s="266">
        <v>5.0</v>
      </c>
      <c r="V58" s="30">
        <f t="shared" si="53"/>
        <v>40.6</v>
      </c>
      <c r="W58" s="476">
        <v>17.0</v>
      </c>
      <c r="X58" s="69">
        <f t="shared" si="54"/>
        <v>138.04</v>
      </c>
      <c r="Y58" s="472">
        <v>28.0</v>
      </c>
      <c r="Z58" s="69">
        <f t="shared" si="55"/>
        <v>227.36</v>
      </c>
      <c r="AA58" s="472">
        <v>28.0</v>
      </c>
      <c r="AB58" s="69">
        <f t="shared" si="56"/>
        <v>227.36</v>
      </c>
      <c r="AC58" s="479">
        <v>28.0</v>
      </c>
      <c r="AD58" s="30">
        <f t="shared" si="1"/>
        <v>227.36</v>
      </c>
      <c r="AE58" s="472">
        <v>6.0</v>
      </c>
      <c r="AF58" s="30">
        <f t="shared" si="2"/>
        <v>48.72</v>
      </c>
      <c r="AG58" s="472">
        <v>6.0</v>
      </c>
      <c r="AH58" s="30">
        <f t="shared" si="3"/>
        <v>48.72</v>
      </c>
      <c r="AI58" s="30"/>
      <c r="AJ58" s="30"/>
    </row>
    <row r="59">
      <c r="A59" s="465" t="s">
        <v>1401</v>
      </c>
      <c r="B59" s="466" t="s">
        <v>1151</v>
      </c>
      <c r="C59" s="467" t="s">
        <v>1402</v>
      </c>
      <c r="D59" s="466" t="s">
        <v>554</v>
      </c>
      <c r="E59" s="267">
        <v>0.0</v>
      </c>
      <c r="F59" s="23">
        <v>8.15</v>
      </c>
      <c r="G59" s="468">
        <v>0.0</v>
      </c>
      <c r="I59" s="23">
        <v>0.0</v>
      </c>
      <c r="J59" s="24">
        <v>0.0</v>
      </c>
      <c r="K59" s="23">
        <v>52.0</v>
      </c>
      <c r="L59" s="30">
        <f>K59*F59</f>
        <v>423.8</v>
      </c>
      <c r="M59" s="294">
        <v>34.0</v>
      </c>
      <c r="N59" s="30">
        <f>M59*F59</f>
        <v>277.1</v>
      </c>
      <c r="O59" s="294">
        <v>19.0</v>
      </c>
      <c r="P59" s="30">
        <f>O59*F59</f>
        <v>154.85</v>
      </c>
      <c r="Q59" s="294">
        <v>18.0</v>
      </c>
      <c r="R59" s="30">
        <f>Q59*F59</f>
        <v>146.7</v>
      </c>
      <c r="S59" s="294">
        <v>16.0</v>
      </c>
      <c r="T59" s="30">
        <f t="shared" si="63"/>
        <v>130.4</v>
      </c>
      <c r="U59" s="266">
        <v>16.0</v>
      </c>
      <c r="V59" s="30">
        <f t="shared" si="53"/>
        <v>130.4</v>
      </c>
      <c r="W59" s="476">
        <v>16.0</v>
      </c>
      <c r="X59" s="69">
        <f t="shared" si="54"/>
        <v>130.4</v>
      </c>
      <c r="Y59" s="472">
        <v>16.0</v>
      </c>
      <c r="Z59" s="69">
        <f t="shared" si="55"/>
        <v>130.4</v>
      </c>
      <c r="AA59" s="472">
        <v>16.0</v>
      </c>
      <c r="AB59" s="69">
        <f t="shared" si="56"/>
        <v>130.4</v>
      </c>
      <c r="AC59" s="479">
        <v>16.0</v>
      </c>
      <c r="AD59" s="30">
        <f t="shared" si="1"/>
        <v>130.4</v>
      </c>
      <c r="AE59" s="472">
        <v>16.0</v>
      </c>
      <c r="AF59" s="30">
        <f t="shared" si="2"/>
        <v>130.4</v>
      </c>
      <c r="AG59" s="472">
        <v>16.0</v>
      </c>
      <c r="AH59" s="30">
        <f t="shared" si="3"/>
        <v>130.4</v>
      </c>
      <c r="AI59" s="30"/>
      <c r="AJ59" s="30"/>
    </row>
    <row r="60">
      <c r="A60" s="491" t="s">
        <v>1403</v>
      </c>
      <c r="B60" s="474" t="s">
        <v>1151</v>
      </c>
      <c r="C60" s="474" t="s">
        <v>1404</v>
      </c>
      <c r="D60" s="480" t="s">
        <v>554</v>
      </c>
      <c r="E60" s="267">
        <v>0.0</v>
      </c>
      <c r="F60" s="23">
        <v>8.02</v>
      </c>
      <c r="G60" s="468">
        <v>0.0</v>
      </c>
      <c r="I60" s="23"/>
      <c r="J60" s="24"/>
      <c r="K60" s="23"/>
      <c r="L60" s="30"/>
      <c r="M60" s="294"/>
      <c r="N60" s="30"/>
      <c r="O60" s="294"/>
      <c r="P60" s="30"/>
      <c r="Q60" s="294"/>
      <c r="R60" s="30"/>
      <c r="S60" s="294"/>
      <c r="T60" s="30"/>
      <c r="U60" s="487">
        <v>32.0</v>
      </c>
      <c r="V60" s="30">
        <f t="shared" si="53"/>
        <v>256.64</v>
      </c>
      <c r="W60" s="469">
        <v>40.0</v>
      </c>
      <c r="X60" s="69">
        <f t="shared" si="54"/>
        <v>320.8</v>
      </c>
      <c r="Y60" s="470">
        <v>40.0</v>
      </c>
      <c r="Z60" s="69">
        <f t="shared" si="55"/>
        <v>320.8</v>
      </c>
      <c r="AA60" s="469">
        <v>40.0</v>
      </c>
      <c r="AB60" s="69">
        <f t="shared" si="56"/>
        <v>320.8</v>
      </c>
      <c r="AC60" s="471">
        <v>32.0</v>
      </c>
      <c r="AD60" s="30">
        <f t="shared" si="1"/>
        <v>256.64</v>
      </c>
      <c r="AE60" s="469">
        <v>8.0</v>
      </c>
      <c r="AF60" s="30">
        <f t="shared" si="2"/>
        <v>64.16</v>
      </c>
      <c r="AG60" s="469">
        <v>0.0</v>
      </c>
      <c r="AH60" s="30">
        <f t="shared" si="3"/>
        <v>0</v>
      </c>
      <c r="AI60" s="30"/>
      <c r="AJ60" s="30"/>
    </row>
    <row r="61">
      <c r="A61" s="482" t="s">
        <v>1405</v>
      </c>
      <c r="B61" s="466" t="s">
        <v>1114</v>
      </c>
      <c r="C61" s="467" t="s">
        <v>1115</v>
      </c>
      <c r="D61" s="466" t="s">
        <v>554</v>
      </c>
      <c r="E61" s="267">
        <v>35.0</v>
      </c>
      <c r="F61" s="23">
        <v>8.38</v>
      </c>
      <c r="G61" s="468">
        <v>0.0</v>
      </c>
      <c r="I61" s="23">
        <v>0.0</v>
      </c>
      <c r="J61" s="24">
        <v>0.0</v>
      </c>
      <c r="K61" s="23">
        <v>35.0</v>
      </c>
      <c r="L61" s="30">
        <f>K61*F61</f>
        <v>293.3</v>
      </c>
      <c r="M61" s="294">
        <v>29.0</v>
      </c>
      <c r="N61" s="30">
        <f t="shared" ref="N61:N63" si="64">M61*F61</f>
        <v>243.02</v>
      </c>
      <c r="O61" s="294">
        <v>25.0</v>
      </c>
      <c r="P61" s="30">
        <f t="shared" ref="P61:P63" si="65">O61*F61</f>
        <v>209.5</v>
      </c>
      <c r="Q61" s="294">
        <v>24.0</v>
      </c>
      <c r="R61" s="30">
        <f t="shared" ref="R61:R69" si="66">Q61*F61</f>
        <v>201.12</v>
      </c>
      <c r="S61" s="294">
        <v>24.0</v>
      </c>
      <c r="T61" s="30">
        <f t="shared" ref="T61:T74" si="67">S61*F61</f>
        <v>201.12</v>
      </c>
      <c r="U61" s="487">
        <v>24.0</v>
      </c>
      <c r="V61" s="30">
        <f t="shared" si="53"/>
        <v>201.12</v>
      </c>
      <c r="W61" s="469">
        <v>21.0</v>
      </c>
      <c r="X61" s="69">
        <f t="shared" si="54"/>
        <v>175.98</v>
      </c>
      <c r="Y61" s="470">
        <v>20.0</v>
      </c>
      <c r="Z61" s="69">
        <f t="shared" si="55"/>
        <v>167.6</v>
      </c>
      <c r="AA61" s="469">
        <v>19.0</v>
      </c>
      <c r="AB61" s="69">
        <f t="shared" si="56"/>
        <v>159.22</v>
      </c>
      <c r="AC61" s="471">
        <v>18.0</v>
      </c>
      <c r="AD61" s="30">
        <f t="shared" si="1"/>
        <v>150.84</v>
      </c>
      <c r="AE61" s="469">
        <v>18.0</v>
      </c>
      <c r="AF61" s="30">
        <f t="shared" si="2"/>
        <v>150.84</v>
      </c>
      <c r="AG61" s="469">
        <v>16.0</v>
      </c>
      <c r="AH61" s="30">
        <f t="shared" si="3"/>
        <v>134.08</v>
      </c>
      <c r="AI61" s="30"/>
      <c r="AJ61" s="30"/>
    </row>
    <row r="62">
      <c r="A62" s="482" t="s">
        <v>1406</v>
      </c>
      <c r="B62" s="466" t="s">
        <v>956</v>
      </c>
      <c r="C62" s="467" t="s">
        <v>957</v>
      </c>
      <c r="D62" s="475" t="s">
        <v>559</v>
      </c>
      <c r="E62" s="267">
        <v>0.0</v>
      </c>
      <c r="F62" s="23">
        <v>3.79</v>
      </c>
      <c r="G62" s="468">
        <v>0.0</v>
      </c>
      <c r="I62" s="23">
        <v>0.0</v>
      </c>
      <c r="J62" s="24">
        <v>0.0</v>
      </c>
      <c r="K62" s="23">
        <v>0.0</v>
      </c>
      <c r="L62" s="24">
        <v>0.0</v>
      </c>
      <c r="M62" s="294">
        <v>16.0</v>
      </c>
      <c r="N62" s="30">
        <f t="shared" si="64"/>
        <v>60.64</v>
      </c>
      <c r="O62" s="294">
        <v>15.0</v>
      </c>
      <c r="P62" s="30">
        <f t="shared" si="65"/>
        <v>56.85</v>
      </c>
      <c r="Q62" s="266">
        <v>14.0</v>
      </c>
      <c r="R62" s="30">
        <f t="shared" si="66"/>
        <v>53.06</v>
      </c>
      <c r="S62" s="266">
        <v>18.0</v>
      </c>
      <c r="T62" s="30">
        <f t="shared" si="67"/>
        <v>68.22</v>
      </c>
      <c r="U62" s="487">
        <v>23.0</v>
      </c>
      <c r="V62" s="30">
        <f t="shared" si="53"/>
        <v>87.17</v>
      </c>
      <c r="W62" s="476">
        <v>27.0</v>
      </c>
      <c r="X62" s="69">
        <f t="shared" si="54"/>
        <v>102.33</v>
      </c>
      <c r="Y62" s="470">
        <v>27.0</v>
      </c>
      <c r="Z62" s="69">
        <f t="shared" si="55"/>
        <v>102.33</v>
      </c>
      <c r="AA62" s="472">
        <v>27.0</v>
      </c>
      <c r="AB62" s="69">
        <f t="shared" si="56"/>
        <v>102.33</v>
      </c>
      <c r="AC62" s="479">
        <v>27.0</v>
      </c>
      <c r="AD62" s="30">
        <f t="shared" si="1"/>
        <v>102.33</v>
      </c>
      <c r="AE62" s="469">
        <v>11.0</v>
      </c>
      <c r="AF62" s="30">
        <f t="shared" si="2"/>
        <v>41.69</v>
      </c>
      <c r="AG62" s="472">
        <v>11.0</v>
      </c>
      <c r="AH62" s="30">
        <f t="shared" si="3"/>
        <v>41.69</v>
      </c>
      <c r="AI62" s="30"/>
      <c r="AJ62" s="30"/>
    </row>
    <row r="63">
      <c r="A63" s="481" t="s">
        <v>1407</v>
      </c>
      <c r="B63" s="475" t="s">
        <v>1408</v>
      </c>
      <c r="C63" s="478" t="s">
        <v>1409</v>
      </c>
      <c r="D63" s="475" t="s">
        <v>1362</v>
      </c>
      <c r="E63" s="267">
        <v>11.0</v>
      </c>
      <c r="F63" s="23">
        <v>4.75</v>
      </c>
      <c r="G63" s="468">
        <f>E63*F63</f>
        <v>52.25</v>
      </c>
      <c r="I63" s="23">
        <v>11.0</v>
      </c>
      <c r="J63" s="30">
        <f>I63*F63</f>
        <v>52.25</v>
      </c>
      <c r="K63" s="23">
        <v>11.0</v>
      </c>
      <c r="L63" s="30">
        <f>K63*F63</f>
        <v>52.25</v>
      </c>
      <c r="M63" s="294">
        <v>10.0</v>
      </c>
      <c r="N63" s="30">
        <f t="shared" si="64"/>
        <v>47.5</v>
      </c>
      <c r="O63" s="266">
        <v>7.0</v>
      </c>
      <c r="P63" s="30">
        <f t="shared" si="65"/>
        <v>33.25</v>
      </c>
      <c r="Q63" s="266">
        <v>7.0</v>
      </c>
      <c r="R63" s="30">
        <f t="shared" si="66"/>
        <v>33.25</v>
      </c>
      <c r="S63" s="266">
        <v>5.0</v>
      </c>
      <c r="T63" s="30">
        <f t="shared" si="67"/>
        <v>23.75</v>
      </c>
      <c r="U63" s="487">
        <v>5.0</v>
      </c>
      <c r="V63" s="30">
        <f t="shared" si="53"/>
        <v>23.75</v>
      </c>
      <c r="W63" s="476">
        <v>5.0</v>
      </c>
      <c r="X63" s="69">
        <f t="shared" si="54"/>
        <v>23.75</v>
      </c>
      <c r="Y63" s="470">
        <v>5.0</v>
      </c>
      <c r="Z63" s="69">
        <f t="shared" si="55"/>
        <v>23.75</v>
      </c>
      <c r="AA63" s="472">
        <v>3.0</v>
      </c>
      <c r="AB63" s="69">
        <f t="shared" si="56"/>
        <v>14.25</v>
      </c>
      <c r="AC63" s="479">
        <v>3.0</v>
      </c>
      <c r="AD63" s="30">
        <f t="shared" si="1"/>
        <v>14.25</v>
      </c>
      <c r="AE63" s="469">
        <v>3.0</v>
      </c>
      <c r="AF63" s="30">
        <f t="shared" si="2"/>
        <v>14.25</v>
      </c>
      <c r="AG63" s="472">
        <v>3.0</v>
      </c>
      <c r="AH63" s="30">
        <f t="shared" si="3"/>
        <v>14.25</v>
      </c>
      <c r="AI63" s="30"/>
      <c r="AJ63" s="30"/>
    </row>
    <row r="64">
      <c r="A64" s="492" t="s">
        <v>1410</v>
      </c>
      <c r="B64" s="280" t="s">
        <v>1060</v>
      </c>
      <c r="C64" s="280" t="s">
        <v>1411</v>
      </c>
      <c r="D64" s="486" t="s">
        <v>552</v>
      </c>
      <c r="E64" s="267">
        <v>0.0</v>
      </c>
      <c r="F64" s="23">
        <v>1.96</v>
      </c>
      <c r="G64" s="468"/>
      <c r="I64" s="23">
        <v>0.0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66">
        <v>18.0</v>
      </c>
      <c r="R64" s="30">
        <f t="shared" si="66"/>
        <v>35.28</v>
      </c>
      <c r="S64" s="266">
        <v>17.0</v>
      </c>
      <c r="T64" s="30">
        <f t="shared" si="67"/>
        <v>33.32</v>
      </c>
      <c r="U64" s="487">
        <v>0.0</v>
      </c>
      <c r="V64" s="30">
        <f t="shared" si="53"/>
        <v>0</v>
      </c>
      <c r="W64" s="469">
        <v>0.0</v>
      </c>
      <c r="X64" s="69">
        <f t="shared" si="54"/>
        <v>0</v>
      </c>
      <c r="Y64" s="472">
        <v>0.0</v>
      </c>
      <c r="Z64" s="69">
        <f t="shared" si="55"/>
        <v>0</v>
      </c>
      <c r="AA64" s="472">
        <v>0.0</v>
      </c>
      <c r="AB64" s="69">
        <f t="shared" si="56"/>
        <v>0</v>
      </c>
      <c r="AC64" s="479">
        <v>2.0</v>
      </c>
      <c r="AD64" s="30">
        <f t="shared" si="1"/>
        <v>3.92</v>
      </c>
      <c r="AE64" s="472">
        <v>3.0</v>
      </c>
      <c r="AF64" s="30">
        <f t="shared" si="2"/>
        <v>5.88</v>
      </c>
      <c r="AG64" s="472">
        <v>3.0</v>
      </c>
      <c r="AH64" s="30">
        <f t="shared" si="3"/>
        <v>5.88</v>
      </c>
      <c r="AI64" s="30"/>
      <c r="AJ64" s="30"/>
    </row>
    <row r="65">
      <c r="A65" s="491" t="s">
        <v>1412</v>
      </c>
      <c r="B65" s="474" t="s">
        <v>1413</v>
      </c>
      <c r="C65" s="474" t="s">
        <v>1414</v>
      </c>
      <c r="D65" s="480" t="s">
        <v>1415</v>
      </c>
      <c r="E65" s="267">
        <v>0.0</v>
      </c>
      <c r="F65" s="23">
        <v>2.1</v>
      </c>
      <c r="G65" s="468"/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66">
        <v>14.0</v>
      </c>
      <c r="R65" s="30">
        <f t="shared" si="66"/>
        <v>29.4</v>
      </c>
      <c r="S65" s="266">
        <v>12.0</v>
      </c>
      <c r="T65" s="30">
        <f t="shared" si="67"/>
        <v>25.2</v>
      </c>
      <c r="U65" s="487">
        <v>0.0</v>
      </c>
      <c r="V65" s="30">
        <f t="shared" si="53"/>
        <v>0</v>
      </c>
      <c r="W65" s="469">
        <v>0.0</v>
      </c>
      <c r="X65" s="69">
        <f t="shared" si="54"/>
        <v>0</v>
      </c>
      <c r="Y65" s="472">
        <v>4.0</v>
      </c>
      <c r="Z65" s="69">
        <f t="shared" si="55"/>
        <v>8.4</v>
      </c>
      <c r="AA65" s="472">
        <v>4.0</v>
      </c>
      <c r="AB65" s="69">
        <f t="shared" si="56"/>
        <v>8.4</v>
      </c>
      <c r="AC65" s="479">
        <v>4.0</v>
      </c>
      <c r="AD65" s="30">
        <f t="shared" si="1"/>
        <v>8.4</v>
      </c>
      <c r="AE65" s="472">
        <v>5.0</v>
      </c>
      <c r="AF65" s="30">
        <f t="shared" si="2"/>
        <v>10.5</v>
      </c>
      <c r="AG65" s="472">
        <v>5.0</v>
      </c>
      <c r="AH65" s="30">
        <f t="shared" si="3"/>
        <v>10.5</v>
      </c>
      <c r="AI65" s="30"/>
      <c r="AJ65" s="30"/>
    </row>
    <row r="66">
      <c r="A66" s="481" t="s">
        <v>1416</v>
      </c>
      <c r="B66" s="475" t="s">
        <v>525</v>
      </c>
      <c r="C66" s="478" t="s">
        <v>953</v>
      </c>
      <c r="D66" s="475" t="s">
        <v>1362</v>
      </c>
      <c r="E66" s="267">
        <v>15.0</v>
      </c>
      <c r="F66" s="23">
        <v>4.46</v>
      </c>
      <c r="G66" s="468">
        <f>E66*F66</f>
        <v>66.9</v>
      </c>
      <c r="I66" s="23">
        <v>15.0</v>
      </c>
      <c r="J66" s="30">
        <f>I66*F66</f>
        <v>66.9</v>
      </c>
      <c r="K66" s="23">
        <v>15.0</v>
      </c>
      <c r="L66" s="30">
        <f>K66*F66</f>
        <v>66.9</v>
      </c>
      <c r="M66" s="294">
        <v>15.0</v>
      </c>
      <c r="N66" s="30">
        <f>M66*F66</f>
        <v>66.9</v>
      </c>
      <c r="O66" s="266">
        <v>2.0</v>
      </c>
      <c r="P66" s="30">
        <f>O66*F66</f>
        <v>8.92</v>
      </c>
      <c r="Q66" s="266">
        <v>15.0</v>
      </c>
      <c r="R66" s="30">
        <f t="shared" si="66"/>
        <v>66.9</v>
      </c>
      <c r="S66" s="266">
        <v>12.0</v>
      </c>
      <c r="T66" s="30">
        <f t="shared" si="67"/>
        <v>53.52</v>
      </c>
      <c r="U66" s="487">
        <v>12.0</v>
      </c>
      <c r="V66" s="30">
        <f t="shared" si="53"/>
        <v>53.52</v>
      </c>
      <c r="W66" s="476">
        <v>10.0</v>
      </c>
      <c r="X66" s="69">
        <f t="shared" si="54"/>
        <v>44.6</v>
      </c>
      <c r="Y66" s="472">
        <v>10.0</v>
      </c>
      <c r="Z66" s="69">
        <f t="shared" si="55"/>
        <v>44.6</v>
      </c>
      <c r="AA66" s="472">
        <v>10.0</v>
      </c>
      <c r="AB66" s="69">
        <f t="shared" si="56"/>
        <v>44.6</v>
      </c>
      <c r="AC66" s="479">
        <v>10.0</v>
      </c>
      <c r="AD66" s="30">
        <f t="shared" si="1"/>
        <v>44.6</v>
      </c>
      <c r="AE66" s="472">
        <v>9.0</v>
      </c>
      <c r="AF66" s="30">
        <f t="shared" si="2"/>
        <v>40.14</v>
      </c>
      <c r="AG66" s="472">
        <v>9.0</v>
      </c>
      <c r="AH66" s="30">
        <f t="shared" si="3"/>
        <v>40.14</v>
      </c>
      <c r="AI66" s="30"/>
      <c r="AJ66" s="30"/>
    </row>
    <row r="67">
      <c r="A67" s="491" t="s">
        <v>1417</v>
      </c>
      <c r="B67" s="474" t="s">
        <v>1060</v>
      </c>
      <c r="C67" s="474" t="s">
        <v>1418</v>
      </c>
      <c r="D67" s="480" t="s">
        <v>559</v>
      </c>
      <c r="E67" s="267">
        <v>0.0</v>
      </c>
      <c r="F67" s="23">
        <v>2.1</v>
      </c>
      <c r="G67" s="468"/>
      <c r="I67" s="23">
        <v>0.0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94">
        <v>17.0</v>
      </c>
      <c r="R67" s="30">
        <f t="shared" si="66"/>
        <v>35.7</v>
      </c>
      <c r="S67" s="266">
        <v>14.0</v>
      </c>
      <c r="T67" s="30">
        <f t="shared" si="67"/>
        <v>29.4</v>
      </c>
      <c r="U67" s="487">
        <v>12.0</v>
      </c>
      <c r="V67" s="30">
        <f t="shared" si="53"/>
        <v>25.2</v>
      </c>
      <c r="W67" s="476">
        <v>13.0</v>
      </c>
      <c r="X67" s="69">
        <f t="shared" si="54"/>
        <v>27.3</v>
      </c>
      <c r="Y67" s="472">
        <v>12.0</v>
      </c>
      <c r="Z67" s="69">
        <f t="shared" si="55"/>
        <v>25.2</v>
      </c>
      <c r="AA67" s="472">
        <v>8.0</v>
      </c>
      <c r="AB67" s="69">
        <f t="shared" si="56"/>
        <v>16.8</v>
      </c>
      <c r="AC67" s="479">
        <v>8.0</v>
      </c>
      <c r="AD67" s="30">
        <f t="shared" si="1"/>
        <v>16.8</v>
      </c>
      <c r="AE67" s="472">
        <v>8.0</v>
      </c>
      <c r="AF67" s="30">
        <f t="shared" si="2"/>
        <v>16.8</v>
      </c>
      <c r="AG67" s="472">
        <v>7.0</v>
      </c>
      <c r="AH67" s="30">
        <f t="shared" si="3"/>
        <v>14.7</v>
      </c>
      <c r="AI67" s="30"/>
      <c r="AJ67" s="30"/>
    </row>
    <row r="68">
      <c r="A68" s="481" t="s">
        <v>1419</v>
      </c>
      <c r="B68" s="475" t="s">
        <v>968</v>
      </c>
      <c r="C68" s="478" t="s">
        <v>1420</v>
      </c>
      <c r="D68" s="475" t="s">
        <v>1421</v>
      </c>
      <c r="E68" s="267">
        <v>118.0</v>
      </c>
      <c r="F68" s="23">
        <v>1.94</v>
      </c>
      <c r="G68" s="468">
        <f>E68*F68</f>
        <v>228.92</v>
      </c>
      <c r="I68" s="23">
        <v>127.0</v>
      </c>
      <c r="J68" s="30">
        <f>I68*F68</f>
        <v>246.38</v>
      </c>
      <c r="K68" s="23">
        <v>127.0</v>
      </c>
      <c r="L68" s="30">
        <f>K68*F68</f>
        <v>246.38</v>
      </c>
      <c r="M68" s="294">
        <v>126.0</v>
      </c>
      <c r="N68" s="30">
        <f>M68*F68</f>
        <v>244.44</v>
      </c>
      <c r="O68" s="294">
        <v>121.0</v>
      </c>
      <c r="P68" s="30">
        <f>O68*F68</f>
        <v>234.74</v>
      </c>
      <c r="Q68" s="294">
        <v>120.0</v>
      </c>
      <c r="R68" s="30">
        <f t="shared" si="66"/>
        <v>232.8</v>
      </c>
      <c r="S68" s="266">
        <v>122.0</v>
      </c>
      <c r="T68" s="30">
        <f t="shared" si="67"/>
        <v>236.68</v>
      </c>
      <c r="U68" s="266">
        <v>122.0</v>
      </c>
      <c r="V68" s="30">
        <f t="shared" si="53"/>
        <v>236.68</v>
      </c>
      <c r="W68" s="469">
        <v>121.0</v>
      </c>
      <c r="X68" s="69">
        <f t="shared" si="54"/>
        <v>234.74</v>
      </c>
      <c r="Y68" s="472">
        <v>121.0</v>
      </c>
      <c r="Z68" s="69">
        <f t="shared" si="55"/>
        <v>234.74</v>
      </c>
      <c r="AA68" s="472">
        <v>121.0</v>
      </c>
      <c r="AB68" s="69">
        <f t="shared" si="56"/>
        <v>234.74</v>
      </c>
      <c r="AC68" s="479">
        <v>116.0</v>
      </c>
      <c r="AD68" s="30">
        <f t="shared" si="1"/>
        <v>225.04</v>
      </c>
      <c r="AE68" s="472">
        <v>114.0</v>
      </c>
      <c r="AF68" s="30">
        <f t="shared" si="2"/>
        <v>221.16</v>
      </c>
      <c r="AG68" s="472">
        <v>112.0</v>
      </c>
      <c r="AH68" s="30">
        <f t="shared" si="3"/>
        <v>217.28</v>
      </c>
      <c r="AI68" s="30"/>
      <c r="AJ68" s="30"/>
    </row>
    <row r="69">
      <c r="A69" s="492" t="s">
        <v>1422</v>
      </c>
      <c r="B69" s="280" t="s">
        <v>755</v>
      </c>
      <c r="C69" s="280" t="s">
        <v>1053</v>
      </c>
      <c r="D69" s="486" t="s">
        <v>559</v>
      </c>
      <c r="E69" s="273">
        <v>0.0</v>
      </c>
      <c r="F69" s="23">
        <v>3.39</v>
      </c>
      <c r="G69" s="468"/>
      <c r="I69" s="23">
        <v>0.0</v>
      </c>
      <c r="J69" s="23">
        <v>0.0</v>
      </c>
      <c r="K69" s="23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94">
        <v>25.0</v>
      </c>
      <c r="R69" s="30">
        <f t="shared" si="66"/>
        <v>84.75</v>
      </c>
      <c r="S69" s="266">
        <v>0.0</v>
      </c>
      <c r="T69" s="30">
        <f t="shared" si="67"/>
        <v>0</v>
      </c>
      <c r="U69" s="266">
        <v>830.0</v>
      </c>
      <c r="V69" s="30">
        <f t="shared" si="53"/>
        <v>2813.7</v>
      </c>
      <c r="W69" s="476">
        <v>732.0</v>
      </c>
      <c r="X69" s="69">
        <f t="shared" si="54"/>
        <v>2481.48</v>
      </c>
      <c r="Y69" s="472">
        <v>706.0</v>
      </c>
      <c r="Z69" s="69">
        <f t="shared" si="55"/>
        <v>2393.34</v>
      </c>
      <c r="AA69" s="472">
        <v>696.0</v>
      </c>
      <c r="AB69" s="69">
        <f t="shared" si="56"/>
        <v>2359.44</v>
      </c>
      <c r="AC69" s="479">
        <v>686.0</v>
      </c>
      <c r="AD69" s="30">
        <f t="shared" si="1"/>
        <v>2325.54</v>
      </c>
      <c r="AE69" s="472">
        <v>681.0</v>
      </c>
      <c r="AF69" s="30">
        <f t="shared" si="2"/>
        <v>2308.59</v>
      </c>
      <c r="AG69" s="472">
        <v>680.0</v>
      </c>
      <c r="AH69" s="30">
        <f t="shared" si="3"/>
        <v>2305.2</v>
      </c>
      <c r="AI69" s="30"/>
      <c r="AJ69" s="30"/>
    </row>
    <row r="70">
      <c r="A70" s="492" t="s">
        <v>1423</v>
      </c>
      <c r="B70" s="280" t="s">
        <v>760</v>
      </c>
      <c r="C70" s="280" t="s">
        <v>1424</v>
      </c>
      <c r="D70" s="486" t="s">
        <v>559</v>
      </c>
      <c r="E70" s="273">
        <v>0.0</v>
      </c>
      <c r="F70" s="23">
        <v>4.25</v>
      </c>
      <c r="G70" s="468"/>
      <c r="I70" s="23">
        <v>0.0</v>
      </c>
      <c r="J70" s="23">
        <v>0.0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94">
        <v>0.0</v>
      </c>
      <c r="R70" s="24">
        <v>0.0</v>
      </c>
      <c r="S70" s="266">
        <v>3.0</v>
      </c>
      <c r="T70" s="30">
        <f t="shared" si="67"/>
        <v>12.75</v>
      </c>
      <c r="U70" s="266">
        <v>0.0</v>
      </c>
      <c r="V70" s="30">
        <f t="shared" si="53"/>
        <v>0</v>
      </c>
      <c r="W70" s="476">
        <v>1500.0</v>
      </c>
      <c r="X70" s="69">
        <f t="shared" si="54"/>
        <v>6375</v>
      </c>
      <c r="Y70" s="472">
        <v>1396.0</v>
      </c>
      <c r="Z70" s="69">
        <f t="shared" si="55"/>
        <v>5933</v>
      </c>
      <c r="AA70" s="472">
        <v>1227.0</v>
      </c>
      <c r="AB70" s="69">
        <f t="shared" si="56"/>
        <v>5214.75</v>
      </c>
      <c r="AC70" s="479">
        <v>1119.0</v>
      </c>
      <c r="AD70" s="30">
        <f t="shared" si="1"/>
        <v>4755.75</v>
      </c>
      <c r="AE70" s="472">
        <v>1105.0</v>
      </c>
      <c r="AF70" s="30">
        <f t="shared" si="2"/>
        <v>4696.25</v>
      </c>
      <c r="AG70" s="472">
        <v>1097.0</v>
      </c>
      <c r="AH70" s="30">
        <f t="shared" si="3"/>
        <v>4662.25</v>
      </c>
      <c r="AI70" s="30"/>
      <c r="AJ70" s="30"/>
    </row>
    <row r="71">
      <c r="A71" s="481" t="s">
        <v>1425</v>
      </c>
      <c r="B71" s="475" t="s">
        <v>643</v>
      </c>
      <c r="C71" s="478" t="s">
        <v>1426</v>
      </c>
      <c r="D71" s="475" t="s">
        <v>1415</v>
      </c>
      <c r="E71" s="273">
        <v>0.0</v>
      </c>
      <c r="F71" s="23">
        <v>1.62</v>
      </c>
      <c r="G71" s="468">
        <v>0.0</v>
      </c>
      <c r="I71" s="23">
        <v>0.0</v>
      </c>
      <c r="J71" s="24">
        <v>0.0</v>
      </c>
      <c r="K71" s="23">
        <v>0.0</v>
      </c>
      <c r="L71" s="24">
        <v>0.0</v>
      </c>
      <c r="M71" s="294">
        <v>15.0</v>
      </c>
      <c r="N71" s="30">
        <f t="shared" ref="N71:N74" si="68">M71*F71</f>
        <v>24.3</v>
      </c>
      <c r="O71" s="294">
        <v>15.0</v>
      </c>
      <c r="P71" s="30">
        <f t="shared" ref="P71:P74" si="69">O71*F71</f>
        <v>24.3</v>
      </c>
      <c r="Q71" s="294">
        <v>63.0</v>
      </c>
      <c r="R71" s="30">
        <f t="shared" ref="R71:R74" si="70">Q71*F71</f>
        <v>102.06</v>
      </c>
      <c r="S71" s="266">
        <v>16.0</v>
      </c>
      <c r="T71" s="30">
        <f t="shared" si="67"/>
        <v>25.92</v>
      </c>
      <c r="U71" s="266">
        <v>16.0</v>
      </c>
      <c r="V71" s="30">
        <f t="shared" si="53"/>
        <v>25.92</v>
      </c>
      <c r="W71" s="476">
        <v>16.0</v>
      </c>
      <c r="X71" s="69">
        <f t="shared" si="54"/>
        <v>25.92</v>
      </c>
      <c r="Y71" s="472">
        <v>15.0</v>
      </c>
      <c r="Z71" s="69">
        <f t="shared" si="55"/>
        <v>24.3</v>
      </c>
      <c r="AA71" s="472">
        <v>15.0</v>
      </c>
      <c r="AB71" s="69">
        <f t="shared" si="56"/>
        <v>24.3</v>
      </c>
      <c r="AC71" s="479">
        <v>15.0</v>
      </c>
      <c r="AD71" s="30">
        <f t="shared" si="1"/>
        <v>24.3</v>
      </c>
      <c r="AE71" s="472">
        <v>15.0</v>
      </c>
      <c r="AF71" s="30">
        <f t="shared" si="2"/>
        <v>24.3</v>
      </c>
      <c r="AG71" s="472">
        <v>15.0</v>
      </c>
      <c r="AH71" s="30">
        <f t="shared" si="3"/>
        <v>24.3</v>
      </c>
      <c r="AI71" s="30"/>
      <c r="AJ71" s="30"/>
    </row>
    <row r="72">
      <c r="A72" s="482" t="s">
        <v>1427</v>
      </c>
      <c r="B72" s="466" t="s">
        <v>1428</v>
      </c>
      <c r="C72" s="467" t="s">
        <v>1429</v>
      </c>
      <c r="D72" s="466" t="s">
        <v>559</v>
      </c>
      <c r="E72" s="273">
        <v>15.0</v>
      </c>
      <c r="F72" s="23">
        <v>5.22</v>
      </c>
      <c r="G72" s="468">
        <f t="shared" ref="G72:G73" si="71">E72*F72</f>
        <v>78.3</v>
      </c>
      <c r="I72" s="23">
        <v>15.0</v>
      </c>
      <c r="J72" s="30">
        <f t="shared" ref="J72:J74" si="72">I72*F72</f>
        <v>78.3</v>
      </c>
      <c r="K72" s="23">
        <v>15.0</v>
      </c>
      <c r="L72" s="30">
        <f t="shared" ref="L72:L74" si="73">K72*F72</f>
        <v>78.3</v>
      </c>
      <c r="M72" s="294">
        <v>15.0</v>
      </c>
      <c r="N72" s="30">
        <f t="shared" si="68"/>
        <v>78.3</v>
      </c>
      <c r="O72" s="294">
        <v>25.0</v>
      </c>
      <c r="P72" s="30">
        <f t="shared" si="69"/>
        <v>130.5</v>
      </c>
      <c r="Q72" s="294">
        <v>25.0</v>
      </c>
      <c r="R72" s="30">
        <f t="shared" si="70"/>
        <v>130.5</v>
      </c>
      <c r="S72" s="266">
        <v>38.0</v>
      </c>
      <c r="T72" s="30">
        <f t="shared" si="67"/>
        <v>198.36</v>
      </c>
      <c r="U72" s="487">
        <v>512.0</v>
      </c>
      <c r="V72" s="30">
        <f t="shared" si="53"/>
        <v>2672.64</v>
      </c>
      <c r="W72" s="469">
        <v>486.0</v>
      </c>
      <c r="X72" s="69">
        <f t="shared" si="54"/>
        <v>2536.92</v>
      </c>
      <c r="Y72" s="470">
        <v>469.0</v>
      </c>
      <c r="Z72" s="69">
        <f t="shared" si="55"/>
        <v>2448.18</v>
      </c>
      <c r="AA72" s="469">
        <v>447.0</v>
      </c>
      <c r="AB72" s="69">
        <f t="shared" si="56"/>
        <v>2333.34</v>
      </c>
      <c r="AC72" s="471">
        <v>421.0</v>
      </c>
      <c r="AD72" s="30">
        <f t="shared" si="1"/>
        <v>2197.62</v>
      </c>
      <c r="AE72" s="469">
        <v>372.0</v>
      </c>
      <c r="AF72" s="30">
        <f t="shared" si="2"/>
        <v>1941.84</v>
      </c>
      <c r="AG72" s="472">
        <v>355.0</v>
      </c>
      <c r="AH72" s="30">
        <f t="shared" si="3"/>
        <v>1853.1</v>
      </c>
      <c r="AI72" s="30"/>
      <c r="AJ72" s="30"/>
    </row>
    <row r="73">
      <c r="A73" s="482" t="s">
        <v>1430</v>
      </c>
      <c r="B73" s="466" t="s">
        <v>1304</v>
      </c>
      <c r="C73" s="467" t="s">
        <v>1431</v>
      </c>
      <c r="D73" s="466" t="s">
        <v>554</v>
      </c>
      <c r="E73" s="273">
        <v>10.0</v>
      </c>
      <c r="F73" s="23">
        <v>5.72</v>
      </c>
      <c r="G73" s="468">
        <f t="shared" si="71"/>
        <v>57.2</v>
      </c>
      <c r="I73" s="23">
        <v>10.0</v>
      </c>
      <c r="J73" s="30">
        <f t="shared" si="72"/>
        <v>57.2</v>
      </c>
      <c r="K73" s="23">
        <v>23.0</v>
      </c>
      <c r="L73" s="30">
        <f t="shared" si="73"/>
        <v>131.56</v>
      </c>
      <c r="M73" s="294">
        <v>10.0</v>
      </c>
      <c r="N73" s="30">
        <f t="shared" si="68"/>
        <v>57.2</v>
      </c>
      <c r="O73" s="294">
        <v>10.0</v>
      </c>
      <c r="P73" s="30">
        <f t="shared" si="69"/>
        <v>57.2</v>
      </c>
      <c r="Q73" s="294">
        <v>49.0</v>
      </c>
      <c r="R73" s="30">
        <f t="shared" si="70"/>
        <v>280.28</v>
      </c>
      <c r="S73" s="266">
        <v>39.0</v>
      </c>
      <c r="T73" s="30">
        <f t="shared" si="67"/>
        <v>223.08</v>
      </c>
      <c r="U73" s="487">
        <v>39.0</v>
      </c>
      <c r="V73" s="30">
        <f t="shared" si="53"/>
        <v>223.08</v>
      </c>
      <c r="W73" s="469">
        <v>34.0</v>
      </c>
      <c r="X73" s="69">
        <f t="shared" si="54"/>
        <v>194.48</v>
      </c>
      <c r="Y73" s="470">
        <v>32.0</v>
      </c>
      <c r="Z73" s="69">
        <f t="shared" si="55"/>
        <v>183.04</v>
      </c>
      <c r="AA73" s="469">
        <v>13.0</v>
      </c>
      <c r="AB73" s="69">
        <f t="shared" si="56"/>
        <v>74.36</v>
      </c>
      <c r="AC73" s="471">
        <v>10.0</v>
      </c>
      <c r="AD73" s="30">
        <f t="shared" si="1"/>
        <v>57.2</v>
      </c>
      <c r="AE73" s="469">
        <v>10.0</v>
      </c>
      <c r="AF73" s="30">
        <f t="shared" si="2"/>
        <v>57.2</v>
      </c>
      <c r="AG73" s="472">
        <v>10.0</v>
      </c>
      <c r="AH73" s="30">
        <f t="shared" si="3"/>
        <v>57.2</v>
      </c>
      <c r="AI73" s="30"/>
      <c r="AJ73" s="30"/>
    </row>
    <row r="74">
      <c r="A74" s="482" t="s">
        <v>1432</v>
      </c>
      <c r="B74" s="467" t="s">
        <v>1037</v>
      </c>
      <c r="C74" s="467" t="s">
        <v>1045</v>
      </c>
      <c r="D74" s="466" t="s">
        <v>554</v>
      </c>
      <c r="E74" s="267">
        <v>0.0</v>
      </c>
      <c r="F74" s="23">
        <v>4.56</v>
      </c>
      <c r="G74" s="468">
        <v>0.0</v>
      </c>
      <c r="I74" s="23">
        <v>119.0</v>
      </c>
      <c r="J74" s="30">
        <f t="shared" si="72"/>
        <v>542.64</v>
      </c>
      <c r="K74" s="23">
        <v>108.0</v>
      </c>
      <c r="L74" s="30">
        <f t="shared" si="73"/>
        <v>492.48</v>
      </c>
      <c r="M74" s="266">
        <v>106.0</v>
      </c>
      <c r="N74" s="30">
        <f t="shared" si="68"/>
        <v>483.36</v>
      </c>
      <c r="O74" s="266">
        <v>101.0</v>
      </c>
      <c r="P74" s="30">
        <f t="shared" si="69"/>
        <v>460.56</v>
      </c>
      <c r="Q74" s="294">
        <v>98.0</v>
      </c>
      <c r="R74" s="30">
        <f t="shared" si="70"/>
        <v>446.88</v>
      </c>
      <c r="S74" s="266">
        <v>96.0</v>
      </c>
      <c r="T74" s="30">
        <f t="shared" si="67"/>
        <v>437.76</v>
      </c>
      <c r="U74" s="487">
        <v>90.0</v>
      </c>
      <c r="V74" s="30">
        <f t="shared" si="53"/>
        <v>410.4</v>
      </c>
      <c r="W74" s="469">
        <v>88.0</v>
      </c>
      <c r="X74" s="69">
        <f t="shared" si="54"/>
        <v>401.28</v>
      </c>
      <c r="Y74" s="470">
        <v>88.0</v>
      </c>
      <c r="Z74" s="69">
        <f t="shared" si="55"/>
        <v>401.28</v>
      </c>
      <c r="AA74" s="469">
        <v>88.0</v>
      </c>
      <c r="AB74" s="69">
        <f t="shared" si="56"/>
        <v>401.28</v>
      </c>
      <c r="AC74" s="471">
        <v>83.0</v>
      </c>
      <c r="AD74" s="30">
        <f t="shared" si="1"/>
        <v>378.48</v>
      </c>
      <c r="AE74" s="469">
        <v>83.0</v>
      </c>
      <c r="AF74" s="30">
        <f t="shared" si="2"/>
        <v>378.48</v>
      </c>
      <c r="AG74" s="472">
        <v>83.0</v>
      </c>
      <c r="AH74" s="30">
        <f t="shared" si="3"/>
        <v>378.48</v>
      </c>
      <c r="AI74" s="30"/>
      <c r="AJ74" s="30"/>
    </row>
    <row r="75">
      <c r="A75" s="473" t="s">
        <v>1433</v>
      </c>
      <c r="B75" s="474" t="s">
        <v>1434</v>
      </c>
      <c r="C75" s="474" t="s">
        <v>1435</v>
      </c>
      <c r="D75" s="480" t="s">
        <v>559</v>
      </c>
      <c r="E75" s="267">
        <v>0.0</v>
      </c>
      <c r="F75" s="23">
        <v>2.42</v>
      </c>
      <c r="G75" s="468"/>
      <c r="I75" s="23"/>
      <c r="J75" s="30"/>
      <c r="K75" s="23"/>
      <c r="L75" s="30"/>
      <c r="M75" s="266"/>
      <c r="N75" s="30"/>
      <c r="O75" s="266"/>
      <c r="P75" s="30"/>
      <c r="Q75" s="294"/>
      <c r="R75" s="30"/>
      <c r="S75" s="266"/>
      <c r="T75" s="30"/>
      <c r="U75" s="487">
        <v>686.0</v>
      </c>
      <c r="V75" s="30">
        <f t="shared" si="53"/>
        <v>1660.12</v>
      </c>
      <c r="W75" s="469">
        <v>678.0</v>
      </c>
      <c r="X75" s="69">
        <f t="shared" si="54"/>
        <v>1640.76</v>
      </c>
      <c r="Y75" s="470">
        <v>668.0</v>
      </c>
      <c r="Z75" s="69">
        <f t="shared" si="55"/>
        <v>1616.56</v>
      </c>
      <c r="AA75" s="469">
        <v>662.0</v>
      </c>
      <c r="AB75" s="69">
        <f t="shared" si="56"/>
        <v>1602.04</v>
      </c>
      <c r="AC75" s="471">
        <v>652.0</v>
      </c>
      <c r="AD75" s="30">
        <f t="shared" si="1"/>
        <v>1577.84</v>
      </c>
      <c r="AE75" s="472">
        <v>618.0</v>
      </c>
      <c r="AF75" s="30">
        <f t="shared" si="2"/>
        <v>1495.56</v>
      </c>
      <c r="AG75" s="469">
        <v>610.0</v>
      </c>
      <c r="AH75" s="30">
        <f t="shared" si="3"/>
        <v>1476.2</v>
      </c>
      <c r="AI75" s="30"/>
      <c r="AJ75" s="30"/>
    </row>
    <row r="76">
      <c r="A76" s="481" t="s">
        <v>1436</v>
      </c>
      <c r="B76" s="475" t="s">
        <v>1037</v>
      </c>
      <c r="C76" s="478" t="s">
        <v>1437</v>
      </c>
      <c r="D76" s="475" t="s">
        <v>559</v>
      </c>
      <c r="E76" s="267">
        <v>1.0</v>
      </c>
      <c r="F76" s="23">
        <v>3.04</v>
      </c>
      <c r="G76" s="468">
        <f>E76*F76</f>
        <v>3.04</v>
      </c>
      <c r="I76" s="23">
        <v>1.0</v>
      </c>
      <c r="J76" s="30">
        <f>I76*F76</f>
        <v>3.04</v>
      </c>
      <c r="K76" s="23">
        <v>1.0</v>
      </c>
      <c r="L76" s="30">
        <f>K76*F76</f>
        <v>3.04</v>
      </c>
      <c r="M76" s="266">
        <v>1.0</v>
      </c>
      <c r="N76" s="30">
        <f>M76*F76</f>
        <v>3.04</v>
      </c>
      <c r="O76" s="266">
        <v>1.0</v>
      </c>
      <c r="P76" s="30">
        <f>O76*F76</f>
        <v>3.04</v>
      </c>
      <c r="Q76" s="294">
        <v>1.0</v>
      </c>
      <c r="R76" s="30">
        <f t="shared" ref="R76:R92" si="74">Q76*F76</f>
        <v>3.04</v>
      </c>
      <c r="S76" s="266">
        <v>1.0</v>
      </c>
      <c r="T76" s="30">
        <f t="shared" ref="T76:T92" si="75">S76*F76</f>
        <v>3.04</v>
      </c>
      <c r="U76" s="487">
        <v>1.0</v>
      </c>
      <c r="V76" s="30">
        <f t="shared" si="53"/>
        <v>3.04</v>
      </c>
      <c r="W76" s="469">
        <v>1.0</v>
      </c>
      <c r="X76" s="69">
        <f t="shared" si="54"/>
        <v>3.04</v>
      </c>
      <c r="Y76" s="470">
        <v>0.0</v>
      </c>
      <c r="Z76" s="69">
        <f t="shared" si="55"/>
        <v>0</v>
      </c>
      <c r="AA76" s="469">
        <v>1.0</v>
      </c>
      <c r="AB76" s="69">
        <f t="shared" si="56"/>
        <v>3.04</v>
      </c>
      <c r="AC76" s="471">
        <v>0.0</v>
      </c>
      <c r="AD76" s="30">
        <f t="shared" si="1"/>
        <v>0</v>
      </c>
      <c r="AE76" s="469">
        <v>0.0</v>
      </c>
      <c r="AF76" s="30">
        <f t="shared" si="2"/>
        <v>0</v>
      </c>
      <c r="AG76" s="469">
        <v>0.0</v>
      </c>
      <c r="AH76" s="30">
        <f t="shared" si="3"/>
        <v>0</v>
      </c>
      <c r="AI76" s="30"/>
      <c r="AJ76" s="30"/>
    </row>
    <row r="77">
      <c r="A77" s="491" t="s">
        <v>1438</v>
      </c>
      <c r="B77" s="474" t="s">
        <v>1439</v>
      </c>
      <c r="C77" s="474" t="s">
        <v>1440</v>
      </c>
      <c r="D77" s="480" t="s">
        <v>554</v>
      </c>
      <c r="E77" s="267">
        <v>0.0</v>
      </c>
      <c r="F77" s="314">
        <v>5.1</v>
      </c>
      <c r="G77" s="468"/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94">
        <v>347.0</v>
      </c>
      <c r="R77" s="30">
        <f t="shared" si="74"/>
        <v>1769.7</v>
      </c>
      <c r="S77" s="294">
        <v>333.0</v>
      </c>
      <c r="T77" s="30">
        <f t="shared" si="75"/>
        <v>1698.3</v>
      </c>
      <c r="U77" s="487">
        <v>315.0</v>
      </c>
      <c r="V77" s="30">
        <f t="shared" si="53"/>
        <v>1606.5</v>
      </c>
      <c r="W77" s="469">
        <v>320.0</v>
      </c>
      <c r="X77" s="69">
        <f t="shared" si="54"/>
        <v>1632</v>
      </c>
      <c r="Y77" s="470">
        <v>316.0</v>
      </c>
      <c r="Z77" s="69">
        <f t="shared" si="55"/>
        <v>1611.6</v>
      </c>
      <c r="AA77" s="469">
        <v>313.0</v>
      </c>
      <c r="AB77" s="69">
        <f t="shared" si="56"/>
        <v>1596.3</v>
      </c>
      <c r="AC77" s="471">
        <v>297.0</v>
      </c>
      <c r="AD77" s="30">
        <f t="shared" si="1"/>
        <v>1514.7</v>
      </c>
      <c r="AE77" s="469">
        <v>266.0</v>
      </c>
      <c r="AF77" s="30">
        <f t="shared" si="2"/>
        <v>1356.6</v>
      </c>
      <c r="AG77" s="469">
        <v>255.0</v>
      </c>
      <c r="AH77" s="30">
        <f t="shared" si="3"/>
        <v>1300.5</v>
      </c>
      <c r="AI77" s="30"/>
      <c r="AJ77" s="30"/>
    </row>
    <row r="78">
      <c r="A78" s="481" t="s">
        <v>1441</v>
      </c>
      <c r="B78" s="475" t="s">
        <v>971</v>
      </c>
      <c r="C78" s="478" t="s">
        <v>972</v>
      </c>
      <c r="D78" s="475" t="s">
        <v>559</v>
      </c>
      <c r="E78" s="267">
        <v>1.0</v>
      </c>
      <c r="F78" s="314">
        <v>7.542</v>
      </c>
      <c r="G78" s="468">
        <f t="shared" ref="G78:G84" si="76">E78*F78</f>
        <v>7.542</v>
      </c>
      <c r="I78" s="23">
        <v>1.0</v>
      </c>
      <c r="J78" s="30">
        <f t="shared" ref="J78:J84" si="77">I78*F78</f>
        <v>7.542</v>
      </c>
      <c r="K78" s="23">
        <v>1.0</v>
      </c>
      <c r="L78" s="30">
        <f t="shared" ref="L78:L84" si="78">K78*F78</f>
        <v>7.542</v>
      </c>
      <c r="M78" s="266">
        <v>1.0</v>
      </c>
      <c r="N78" s="30">
        <f t="shared" ref="N78:N92" si="79">M78*F78</f>
        <v>7.542</v>
      </c>
      <c r="O78" s="266">
        <v>1.0</v>
      </c>
      <c r="P78" s="30">
        <f t="shared" ref="P78:P92" si="80">O78*F78</f>
        <v>7.542</v>
      </c>
      <c r="Q78" s="266">
        <v>1.0</v>
      </c>
      <c r="R78" s="30">
        <f t="shared" si="74"/>
        <v>7.542</v>
      </c>
      <c r="S78" s="266">
        <v>1.0</v>
      </c>
      <c r="T78" s="30">
        <f t="shared" si="75"/>
        <v>7.542</v>
      </c>
      <c r="U78" s="266">
        <v>1.0</v>
      </c>
      <c r="V78" s="30">
        <f t="shared" si="53"/>
        <v>7.542</v>
      </c>
      <c r="W78" s="476">
        <v>1.0</v>
      </c>
      <c r="X78" s="69">
        <f t="shared" si="54"/>
        <v>7.542</v>
      </c>
      <c r="Y78" s="472">
        <v>1.0</v>
      </c>
      <c r="Z78" s="69">
        <f t="shared" si="55"/>
        <v>7.542</v>
      </c>
      <c r="AA78" s="472">
        <v>1.0</v>
      </c>
      <c r="AB78" s="69">
        <f t="shared" si="56"/>
        <v>7.542</v>
      </c>
      <c r="AC78" s="479">
        <v>1.0</v>
      </c>
      <c r="AD78" s="30">
        <f t="shared" si="1"/>
        <v>7.542</v>
      </c>
      <c r="AE78" s="472">
        <v>1.0</v>
      </c>
      <c r="AF78" s="30">
        <f t="shared" si="2"/>
        <v>7.542</v>
      </c>
      <c r="AG78" s="469">
        <v>1.0</v>
      </c>
      <c r="AH78" s="30">
        <f t="shared" si="3"/>
        <v>7.542</v>
      </c>
      <c r="AI78" s="30"/>
      <c r="AJ78" s="30"/>
    </row>
    <row r="79">
      <c r="A79" s="482" t="s">
        <v>1442</v>
      </c>
      <c r="B79" s="466" t="s">
        <v>1135</v>
      </c>
      <c r="C79" s="467" t="s">
        <v>1443</v>
      </c>
      <c r="D79" s="466" t="s">
        <v>554</v>
      </c>
      <c r="E79" s="273">
        <v>1.0</v>
      </c>
      <c r="F79" s="314">
        <v>7.686</v>
      </c>
      <c r="G79" s="468">
        <f t="shared" si="76"/>
        <v>7.686</v>
      </c>
      <c r="I79" s="23">
        <v>1.0</v>
      </c>
      <c r="J79" s="30">
        <f t="shared" si="77"/>
        <v>7.686</v>
      </c>
      <c r="K79" s="23">
        <v>1.0</v>
      </c>
      <c r="L79" s="30">
        <f t="shared" si="78"/>
        <v>7.686</v>
      </c>
      <c r="M79" s="266">
        <v>1.0</v>
      </c>
      <c r="N79" s="30">
        <f t="shared" si="79"/>
        <v>7.686</v>
      </c>
      <c r="O79" s="266">
        <v>1.0</v>
      </c>
      <c r="P79" s="30">
        <f t="shared" si="80"/>
        <v>7.686</v>
      </c>
      <c r="Q79" s="266">
        <v>1.0</v>
      </c>
      <c r="R79" s="30">
        <f t="shared" si="74"/>
        <v>7.686</v>
      </c>
      <c r="S79" s="266">
        <v>1.0</v>
      </c>
      <c r="T79" s="30">
        <f t="shared" si="75"/>
        <v>7.686</v>
      </c>
      <c r="U79" s="266">
        <v>1.0</v>
      </c>
      <c r="V79" s="30">
        <f t="shared" si="53"/>
        <v>7.686</v>
      </c>
      <c r="W79" s="476">
        <v>1.0</v>
      </c>
      <c r="X79" s="69">
        <f t="shared" si="54"/>
        <v>7.686</v>
      </c>
      <c r="Y79" s="472">
        <v>0.0</v>
      </c>
      <c r="Z79" s="69">
        <f t="shared" si="55"/>
        <v>0</v>
      </c>
      <c r="AA79" s="472">
        <v>1.0</v>
      </c>
      <c r="AB79" s="69">
        <f t="shared" si="56"/>
        <v>7.686</v>
      </c>
      <c r="AC79" s="479">
        <v>1.0</v>
      </c>
      <c r="AD79" s="30">
        <f t="shared" si="1"/>
        <v>7.686</v>
      </c>
      <c r="AE79" s="472">
        <v>1.0</v>
      </c>
      <c r="AF79" s="30">
        <f t="shared" si="2"/>
        <v>7.686</v>
      </c>
      <c r="AG79" s="469">
        <v>1.0</v>
      </c>
      <c r="AH79" s="30">
        <f t="shared" si="3"/>
        <v>7.686</v>
      </c>
      <c r="AI79" s="30"/>
      <c r="AJ79" s="30"/>
    </row>
    <row r="80">
      <c r="A80" s="481" t="s">
        <v>1444</v>
      </c>
      <c r="B80" s="475" t="s">
        <v>1445</v>
      </c>
      <c r="C80" s="478" t="s">
        <v>1446</v>
      </c>
      <c r="D80" s="475" t="s">
        <v>554</v>
      </c>
      <c r="E80" s="267">
        <v>1.0</v>
      </c>
      <c r="F80" s="23">
        <v>6.21</v>
      </c>
      <c r="G80" s="468">
        <f t="shared" si="76"/>
        <v>6.21</v>
      </c>
      <c r="I80" s="23">
        <v>1.0</v>
      </c>
      <c r="J80" s="30">
        <f t="shared" si="77"/>
        <v>6.21</v>
      </c>
      <c r="K80" s="23">
        <v>1.0</v>
      </c>
      <c r="L80" s="30">
        <f t="shared" si="78"/>
        <v>6.21</v>
      </c>
      <c r="M80" s="266">
        <v>0.0</v>
      </c>
      <c r="N80" s="30">
        <f t="shared" si="79"/>
        <v>0</v>
      </c>
      <c r="O80" s="266">
        <v>0.0</v>
      </c>
      <c r="P80" s="30">
        <f t="shared" si="80"/>
        <v>0</v>
      </c>
      <c r="Q80" s="266">
        <v>0.0</v>
      </c>
      <c r="R80" s="30">
        <f t="shared" si="74"/>
        <v>0</v>
      </c>
      <c r="S80" s="266">
        <v>0.0</v>
      </c>
      <c r="T80" s="30">
        <f t="shared" si="75"/>
        <v>0</v>
      </c>
      <c r="U80" s="266">
        <v>0.0</v>
      </c>
      <c r="V80" s="30">
        <f t="shared" si="53"/>
        <v>0</v>
      </c>
      <c r="W80" s="476">
        <v>0.0</v>
      </c>
      <c r="X80" s="69">
        <f t="shared" si="54"/>
        <v>0</v>
      </c>
      <c r="Y80" s="472">
        <v>0.0</v>
      </c>
      <c r="Z80" s="69">
        <f t="shared" si="55"/>
        <v>0</v>
      </c>
      <c r="AA80" s="472">
        <v>0.0</v>
      </c>
      <c r="AB80" s="69">
        <f t="shared" si="56"/>
        <v>0</v>
      </c>
      <c r="AC80" s="479">
        <v>0.0</v>
      </c>
      <c r="AD80" s="30">
        <f t="shared" si="1"/>
        <v>0</v>
      </c>
      <c r="AE80" s="472">
        <v>0.0</v>
      </c>
      <c r="AF80" s="30">
        <f t="shared" si="2"/>
        <v>0</v>
      </c>
      <c r="AG80" s="469">
        <v>0.0</v>
      </c>
      <c r="AH80" s="30">
        <f t="shared" si="3"/>
        <v>0</v>
      </c>
      <c r="AI80" s="30"/>
      <c r="AJ80" s="30"/>
    </row>
    <row r="81">
      <c r="A81" s="482" t="s">
        <v>1447</v>
      </c>
      <c r="B81" s="466" t="s">
        <v>1147</v>
      </c>
      <c r="C81" s="467" t="s">
        <v>1448</v>
      </c>
      <c r="D81" s="466" t="s">
        <v>554</v>
      </c>
      <c r="E81" s="273">
        <v>5.0</v>
      </c>
      <c r="F81" s="23">
        <v>6.24</v>
      </c>
      <c r="G81" s="468">
        <f t="shared" si="76"/>
        <v>31.2</v>
      </c>
      <c r="I81" s="23">
        <v>4.0</v>
      </c>
      <c r="J81" s="30">
        <f t="shared" si="77"/>
        <v>24.96</v>
      </c>
      <c r="K81" s="23">
        <v>4.0</v>
      </c>
      <c r="L81" s="30">
        <f t="shared" si="78"/>
        <v>24.96</v>
      </c>
      <c r="M81" s="266">
        <v>2.0</v>
      </c>
      <c r="N81" s="30">
        <f t="shared" si="79"/>
        <v>12.48</v>
      </c>
      <c r="O81" s="266">
        <v>1.0</v>
      </c>
      <c r="P81" s="30">
        <f t="shared" si="80"/>
        <v>6.24</v>
      </c>
      <c r="Q81" s="266">
        <v>1.0</v>
      </c>
      <c r="R81" s="30">
        <f t="shared" si="74"/>
        <v>6.24</v>
      </c>
      <c r="S81" s="266">
        <v>1.0</v>
      </c>
      <c r="T81" s="30">
        <f t="shared" si="75"/>
        <v>6.24</v>
      </c>
      <c r="U81" s="266">
        <v>0.0</v>
      </c>
      <c r="V81" s="30">
        <f t="shared" si="53"/>
        <v>0</v>
      </c>
      <c r="W81" s="476">
        <v>0.0</v>
      </c>
      <c r="X81" s="69">
        <f t="shared" si="54"/>
        <v>0</v>
      </c>
      <c r="Y81" s="470">
        <v>0.0</v>
      </c>
      <c r="Z81" s="69">
        <f t="shared" si="55"/>
        <v>0</v>
      </c>
      <c r="AA81" s="472">
        <v>0.0</v>
      </c>
      <c r="AB81" s="69">
        <f t="shared" si="56"/>
        <v>0</v>
      </c>
      <c r="AC81" s="479">
        <v>0.0</v>
      </c>
      <c r="AD81" s="30">
        <f t="shared" si="1"/>
        <v>0</v>
      </c>
      <c r="AE81" s="472">
        <v>0.0</v>
      </c>
      <c r="AF81" s="30">
        <f t="shared" si="2"/>
        <v>0</v>
      </c>
      <c r="AG81" s="469">
        <v>0.0</v>
      </c>
      <c r="AH81" s="30">
        <f t="shared" si="3"/>
        <v>0</v>
      </c>
      <c r="AI81" s="30"/>
      <c r="AJ81" s="30"/>
    </row>
    <row r="82">
      <c r="A82" s="481" t="s">
        <v>1449</v>
      </c>
      <c r="B82" s="475" t="s">
        <v>924</v>
      </c>
      <c r="C82" s="478" t="s">
        <v>929</v>
      </c>
      <c r="D82" s="475" t="s">
        <v>1362</v>
      </c>
      <c r="E82" s="267">
        <v>3.0</v>
      </c>
      <c r="F82" s="23">
        <v>3.95</v>
      </c>
      <c r="G82" s="468">
        <f t="shared" si="76"/>
        <v>11.85</v>
      </c>
      <c r="I82" s="23">
        <v>3.0</v>
      </c>
      <c r="J82" s="30">
        <f t="shared" si="77"/>
        <v>11.85</v>
      </c>
      <c r="K82" s="23">
        <v>3.0</v>
      </c>
      <c r="L82" s="30">
        <f t="shared" si="78"/>
        <v>11.85</v>
      </c>
      <c r="M82" s="294">
        <v>3.0</v>
      </c>
      <c r="N82" s="30">
        <f t="shared" si="79"/>
        <v>11.85</v>
      </c>
      <c r="O82" s="266">
        <v>3.0</v>
      </c>
      <c r="P82" s="30">
        <f t="shared" si="80"/>
        <v>11.85</v>
      </c>
      <c r="Q82" s="266">
        <v>3.0</v>
      </c>
      <c r="R82" s="30">
        <f t="shared" si="74"/>
        <v>11.85</v>
      </c>
      <c r="S82" s="266">
        <v>5.0</v>
      </c>
      <c r="T82" s="30">
        <f t="shared" si="75"/>
        <v>19.75</v>
      </c>
      <c r="U82" s="266">
        <v>4.0</v>
      </c>
      <c r="V82" s="30">
        <f t="shared" si="53"/>
        <v>15.8</v>
      </c>
      <c r="W82" s="476">
        <v>6.0</v>
      </c>
      <c r="X82" s="69">
        <f t="shared" si="54"/>
        <v>23.7</v>
      </c>
      <c r="Y82" s="472">
        <v>6.0</v>
      </c>
      <c r="Z82" s="69">
        <f t="shared" si="55"/>
        <v>23.7</v>
      </c>
      <c r="AA82" s="472">
        <v>6.0</v>
      </c>
      <c r="AB82" s="69">
        <f t="shared" si="56"/>
        <v>23.7</v>
      </c>
      <c r="AC82" s="479">
        <v>6.0</v>
      </c>
      <c r="AD82" s="30">
        <f t="shared" si="1"/>
        <v>23.7</v>
      </c>
      <c r="AE82" s="472">
        <v>2.0</v>
      </c>
      <c r="AF82" s="30">
        <f t="shared" si="2"/>
        <v>7.9</v>
      </c>
      <c r="AG82" s="469">
        <v>0.0</v>
      </c>
      <c r="AH82" s="30">
        <f t="shared" si="3"/>
        <v>0</v>
      </c>
      <c r="AI82" s="30"/>
      <c r="AJ82" s="30"/>
    </row>
    <row r="83">
      <c r="A83" s="482" t="s">
        <v>1450</v>
      </c>
      <c r="B83" s="466" t="s">
        <v>1246</v>
      </c>
      <c r="C83" s="467" t="s">
        <v>1451</v>
      </c>
      <c r="D83" s="466" t="s">
        <v>559</v>
      </c>
      <c r="E83" s="273">
        <v>7.0</v>
      </c>
      <c r="F83" s="23">
        <v>3.11</v>
      </c>
      <c r="G83" s="468">
        <f t="shared" si="76"/>
        <v>21.77</v>
      </c>
      <c r="I83" s="23">
        <v>2.0</v>
      </c>
      <c r="J83" s="30">
        <f t="shared" si="77"/>
        <v>6.22</v>
      </c>
      <c r="K83" s="23">
        <v>1.0</v>
      </c>
      <c r="L83" s="30">
        <f t="shared" si="78"/>
        <v>3.11</v>
      </c>
      <c r="M83" s="294">
        <v>0.0</v>
      </c>
      <c r="N83" s="30">
        <f t="shared" si="79"/>
        <v>0</v>
      </c>
      <c r="O83" s="294">
        <v>0.0</v>
      </c>
      <c r="P83" s="30">
        <f t="shared" si="80"/>
        <v>0</v>
      </c>
      <c r="Q83" s="294">
        <v>0.0</v>
      </c>
      <c r="R83" s="30">
        <f t="shared" si="74"/>
        <v>0</v>
      </c>
      <c r="S83" s="294">
        <v>0.0</v>
      </c>
      <c r="T83" s="30">
        <f t="shared" si="75"/>
        <v>0</v>
      </c>
      <c r="U83" s="487">
        <v>145.0</v>
      </c>
      <c r="V83" s="30">
        <f t="shared" si="53"/>
        <v>450.95</v>
      </c>
      <c r="W83" s="469">
        <v>77.0</v>
      </c>
      <c r="X83" s="69">
        <f t="shared" si="54"/>
        <v>239.47</v>
      </c>
      <c r="Y83" s="470">
        <v>33.0</v>
      </c>
      <c r="Z83" s="69">
        <f t="shared" si="55"/>
        <v>102.63</v>
      </c>
      <c r="AA83" s="472">
        <v>0.0</v>
      </c>
      <c r="AB83" s="69">
        <f t="shared" si="56"/>
        <v>0</v>
      </c>
      <c r="AC83" s="471">
        <v>0.0</v>
      </c>
      <c r="AD83" s="30">
        <f t="shared" si="1"/>
        <v>0</v>
      </c>
      <c r="AE83" s="469">
        <v>4.0</v>
      </c>
      <c r="AF83" s="30">
        <f t="shared" si="2"/>
        <v>12.44</v>
      </c>
      <c r="AG83" s="469">
        <v>4.0</v>
      </c>
      <c r="AH83" s="30">
        <f t="shared" si="3"/>
        <v>12.44</v>
      </c>
      <c r="AI83" s="30"/>
      <c r="AJ83" s="30"/>
    </row>
    <row r="84">
      <c r="A84" s="482" t="s">
        <v>1452</v>
      </c>
      <c r="B84" s="466" t="s">
        <v>1453</v>
      </c>
      <c r="C84" s="467" t="s">
        <v>1454</v>
      </c>
      <c r="D84" s="466" t="s">
        <v>559</v>
      </c>
      <c r="E84" s="273">
        <v>1.0</v>
      </c>
      <c r="F84" s="23">
        <v>3.86</v>
      </c>
      <c r="G84" s="468">
        <f t="shared" si="76"/>
        <v>3.86</v>
      </c>
      <c r="I84" s="23">
        <v>1.0</v>
      </c>
      <c r="J84" s="30">
        <f t="shared" si="77"/>
        <v>3.86</v>
      </c>
      <c r="K84" s="23">
        <v>1.0</v>
      </c>
      <c r="L84" s="30">
        <f t="shared" si="78"/>
        <v>3.86</v>
      </c>
      <c r="M84" s="294">
        <v>1.0</v>
      </c>
      <c r="N84" s="30">
        <f t="shared" si="79"/>
        <v>3.86</v>
      </c>
      <c r="O84" s="294">
        <v>1.0</v>
      </c>
      <c r="P84" s="30">
        <f t="shared" si="80"/>
        <v>3.86</v>
      </c>
      <c r="Q84" s="294">
        <v>1.0</v>
      </c>
      <c r="R84" s="30">
        <f t="shared" si="74"/>
        <v>3.86</v>
      </c>
      <c r="S84" s="294">
        <v>1.0</v>
      </c>
      <c r="T84" s="30">
        <f t="shared" si="75"/>
        <v>3.86</v>
      </c>
      <c r="U84" s="487">
        <v>1.0</v>
      </c>
      <c r="V84" s="30">
        <f t="shared" si="53"/>
        <v>3.86</v>
      </c>
      <c r="W84" s="469">
        <v>1.0</v>
      </c>
      <c r="X84" s="69">
        <f t="shared" si="54"/>
        <v>3.86</v>
      </c>
      <c r="Y84" s="470">
        <v>0.0</v>
      </c>
      <c r="Z84" s="69">
        <f t="shared" si="55"/>
        <v>0</v>
      </c>
      <c r="AA84" s="469">
        <v>0.0</v>
      </c>
      <c r="AB84" s="69">
        <f t="shared" si="56"/>
        <v>0</v>
      </c>
      <c r="AC84" s="471">
        <v>0.0</v>
      </c>
      <c r="AD84" s="30">
        <f t="shared" si="1"/>
        <v>0</v>
      </c>
      <c r="AE84" s="469">
        <v>1.0</v>
      </c>
      <c r="AF84" s="30">
        <f t="shared" si="2"/>
        <v>3.86</v>
      </c>
      <c r="AG84" s="469">
        <v>0.0</v>
      </c>
      <c r="AH84" s="30">
        <f t="shared" si="3"/>
        <v>0</v>
      </c>
      <c r="AI84" s="30"/>
      <c r="AJ84" s="30"/>
    </row>
    <row r="85">
      <c r="A85" s="465" t="s">
        <v>1455</v>
      </c>
      <c r="B85" s="466" t="s">
        <v>1456</v>
      </c>
      <c r="C85" s="467" t="s">
        <v>1457</v>
      </c>
      <c r="D85" s="466" t="s">
        <v>554</v>
      </c>
      <c r="E85" s="466">
        <v>0.0</v>
      </c>
      <c r="F85" s="466">
        <v>0.0</v>
      </c>
      <c r="G85" s="493">
        <v>0.0</v>
      </c>
      <c r="I85" s="23">
        <v>0.0</v>
      </c>
      <c r="J85" s="24">
        <v>0.0</v>
      </c>
      <c r="K85" s="23">
        <v>0.0</v>
      </c>
      <c r="L85" s="24">
        <v>0.0</v>
      </c>
      <c r="M85" s="294">
        <v>0.0</v>
      </c>
      <c r="N85" s="30">
        <f t="shared" si="79"/>
        <v>0</v>
      </c>
      <c r="O85" s="294">
        <v>0.0</v>
      </c>
      <c r="P85" s="30">
        <f t="shared" si="80"/>
        <v>0</v>
      </c>
      <c r="Q85" s="294">
        <v>0.0</v>
      </c>
      <c r="R85" s="30">
        <f t="shared" si="74"/>
        <v>0</v>
      </c>
      <c r="S85" s="294">
        <v>0.0</v>
      </c>
      <c r="T85" s="30">
        <f t="shared" si="75"/>
        <v>0</v>
      </c>
      <c r="U85" s="487">
        <v>5.0</v>
      </c>
      <c r="V85" s="30">
        <f t="shared" si="53"/>
        <v>0</v>
      </c>
      <c r="W85" s="469">
        <v>10.0</v>
      </c>
      <c r="X85" s="69">
        <f t="shared" si="54"/>
        <v>0</v>
      </c>
      <c r="Y85" s="470">
        <v>0.0</v>
      </c>
      <c r="Z85" s="69">
        <f t="shared" si="55"/>
        <v>0</v>
      </c>
      <c r="AA85" s="469">
        <v>10.0</v>
      </c>
      <c r="AB85" s="69">
        <f t="shared" si="56"/>
        <v>0</v>
      </c>
      <c r="AC85" s="471">
        <v>10.0</v>
      </c>
      <c r="AD85" s="30">
        <f t="shared" si="1"/>
        <v>0</v>
      </c>
      <c r="AE85" s="469">
        <v>0.0</v>
      </c>
      <c r="AF85" s="30">
        <f t="shared" si="2"/>
        <v>0</v>
      </c>
      <c r="AG85" s="469">
        <v>5.0</v>
      </c>
      <c r="AH85" s="30">
        <f t="shared" si="3"/>
        <v>0</v>
      </c>
      <c r="AI85" s="30"/>
      <c r="AJ85" s="30"/>
    </row>
    <row r="86">
      <c r="A86" s="477" t="s">
        <v>1357</v>
      </c>
      <c r="B86" s="475" t="s">
        <v>1358</v>
      </c>
      <c r="C86" s="478" t="s">
        <v>997</v>
      </c>
      <c r="D86" s="475" t="s">
        <v>559</v>
      </c>
      <c r="E86" s="466">
        <v>0.0</v>
      </c>
      <c r="F86" s="466">
        <v>2.07</v>
      </c>
      <c r="G86" s="493">
        <v>0.0</v>
      </c>
      <c r="I86" s="23">
        <v>0.0</v>
      </c>
      <c r="J86" s="24">
        <v>0.0</v>
      </c>
      <c r="K86" s="23">
        <v>0.0</v>
      </c>
      <c r="L86" s="24">
        <v>0.0</v>
      </c>
      <c r="M86" s="294">
        <v>0.0</v>
      </c>
      <c r="N86" s="30">
        <f t="shared" si="79"/>
        <v>0</v>
      </c>
      <c r="O86" s="266">
        <v>5.0</v>
      </c>
      <c r="P86" s="30">
        <f t="shared" si="80"/>
        <v>10.35</v>
      </c>
      <c r="Q86" s="266">
        <v>360.0</v>
      </c>
      <c r="R86" s="30">
        <f t="shared" si="74"/>
        <v>745.2</v>
      </c>
      <c r="S86" s="266">
        <v>130.0</v>
      </c>
      <c r="T86" s="30">
        <f t="shared" si="75"/>
        <v>269.1</v>
      </c>
      <c r="U86" s="487">
        <v>0.0</v>
      </c>
      <c r="V86" s="30">
        <f t="shared" si="53"/>
        <v>0</v>
      </c>
      <c r="W86" s="469">
        <v>0.0</v>
      </c>
      <c r="X86" s="69">
        <f t="shared" si="54"/>
        <v>0</v>
      </c>
      <c r="Y86" s="470">
        <v>1106.0</v>
      </c>
      <c r="Z86" s="69">
        <f t="shared" si="55"/>
        <v>2289.42</v>
      </c>
      <c r="AA86" s="469">
        <v>0.0</v>
      </c>
      <c r="AB86" s="69">
        <f t="shared" si="56"/>
        <v>0</v>
      </c>
      <c r="AC86" s="471">
        <v>0.0</v>
      </c>
      <c r="AD86" s="30">
        <f t="shared" si="1"/>
        <v>0</v>
      </c>
      <c r="AE86" s="469">
        <v>0.0</v>
      </c>
      <c r="AF86" s="30">
        <f t="shared" si="2"/>
        <v>0</v>
      </c>
      <c r="AG86" s="469">
        <v>0.0</v>
      </c>
      <c r="AH86" s="30">
        <f t="shared" si="3"/>
        <v>0</v>
      </c>
      <c r="AI86" s="30"/>
      <c r="AJ86" s="30"/>
    </row>
    <row r="87">
      <c r="A87" s="465" t="s">
        <v>1458</v>
      </c>
      <c r="B87" s="466" t="s">
        <v>1358</v>
      </c>
      <c r="C87" s="467" t="s">
        <v>1459</v>
      </c>
      <c r="D87" s="466" t="s">
        <v>554</v>
      </c>
      <c r="E87" s="466">
        <v>0.0</v>
      </c>
      <c r="F87" s="466">
        <v>0.0</v>
      </c>
      <c r="G87" s="493">
        <v>0.0</v>
      </c>
      <c r="I87" s="23">
        <v>0.0</v>
      </c>
      <c r="J87" s="24">
        <v>0.0</v>
      </c>
      <c r="K87" s="23">
        <v>0.0</v>
      </c>
      <c r="L87" s="24">
        <v>0.0</v>
      </c>
      <c r="M87" s="294">
        <v>0.0</v>
      </c>
      <c r="N87" s="30">
        <f t="shared" si="79"/>
        <v>0</v>
      </c>
      <c r="O87" s="266">
        <v>166.0</v>
      </c>
      <c r="P87" s="30">
        <f t="shared" si="80"/>
        <v>0</v>
      </c>
      <c r="Q87" s="266">
        <v>0.0</v>
      </c>
      <c r="R87" s="30">
        <f t="shared" si="74"/>
        <v>0</v>
      </c>
      <c r="S87" s="266">
        <v>0.0</v>
      </c>
      <c r="T87" s="30">
        <f t="shared" si="75"/>
        <v>0</v>
      </c>
      <c r="U87" s="487">
        <v>0.0</v>
      </c>
      <c r="V87" s="30">
        <f t="shared" si="53"/>
        <v>0</v>
      </c>
      <c r="W87" s="469">
        <v>0.0</v>
      </c>
      <c r="X87" s="69">
        <f t="shared" si="54"/>
        <v>0</v>
      </c>
      <c r="Y87" s="470">
        <v>0.0</v>
      </c>
      <c r="Z87" s="69">
        <f t="shared" si="55"/>
        <v>0</v>
      </c>
      <c r="AA87" s="469">
        <v>0.0</v>
      </c>
      <c r="AB87" s="69">
        <f t="shared" si="56"/>
        <v>0</v>
      </c>
      <c r="AC87" s="471">
        <v>0.0</v>
      </c>
      <c r="AD87" s="30">
        <f t="shared" si="1"/>
        <v>0</v>
      </c>
      <c r="AE87" s="469">
        <v>0.0</v>
      </c>
      <c r="AF87" s="30">
        <f t="shared" si="2"/>
        <v>0</v>
      </c>
      <c r="AG87" s="469">
        <v>0.0</v>
      </c>
      <c r="AH87" s="30">
        <f t="shared" si="3"/>
        <v>0</v>
      </c>
      <c r="AI87" s="30"/>
      <c r="AJ87" s="30"/>
    </row>
    <row r="88">
      <c r="A88" s="477" t="s">
        <v>1460</v>
      </c>
      <c r="B88" s="475" t="s">
        <v>1358</v>
      </c>
      <c r="C88" s="478" t="s">
        <v>1459</v>
      </c>
      <c r="D88" s="466" t="s">
        <v>554</v>
      </c>
      <c r="E88" s="466">
        <v>0.0</v>
      </c>
      <c r="F88" s="466">
        <v>2.816</v>
      </c>
      <c r="G88" s="493">
        <v>0.0</v>
      </c>
      <c r="I88" s="23">
        <v>0.0</v>
      </c>
      <c r="J88" s="24">
        <v>0.0</v>
      </c>
      <c r="K88" s="23">
        <v>0.0</v>
      </c>
      <c r="L88" s="24">
        <v>0.0</v>
      </c>
      <c r="M88" s="294">
        <v>0.0</v>
      </c>
      <c r="N88" s="30">
        <f t="shared" si="79"/>
        <v>0</v>
      </c>
      <c r="O88" s="266">
        <v>190.0</v>
      </c>
      <c r="P88" s="30">
        <f t="shared" si="80"/>
        <v>535.04</v>
      </c>
      <c r="Q88" s="266">
        <v>0.0</v>
      </c>
      <c r="R88" s="30">
        <f t="shared" si="74"/>
        <v>0</v>
      </c>
      <c r="S88" s="266">
        <v>849.0</v>
      </c>
      <c r="T88" s="30">
        <f t="shared" si="75"/>
        <v>2390.784</v>
      </c>
      <c r="U88" s="487">
        <v>768.0</v>
      </c>
      <c r="V88" s="30">
        <f t="shared" si="53"/>
        <v>2162.688</v>
      </c>
      <c r="W88" s="469">
        <v>665.0</v>
      </c>
      <c r="X88" s="69">
        <f t="shared" si="54"/>
        <v>1872.64</v>
      </c>
      <c r="Y88" s="470">
        <v>644.0</v>
      </c>
      <c r="Z88" s="69">
        <f t="shared" si="55"/>
        <v>1813.504</v>
      </c>
      <c r="AA88" s="469">
        <v>636.0</v>
      </c>
      <c r="AB88" s="69">
        <f t="shared" si="56"/>
        <v>1790.976</v>
      </c>
      <c r="AC88" s="479">
        <v>628.0</v>
      </c>
      <c r="AD88" s="30">
        <f t="shared" si="1"/>
        <v>1768.448</v>
      </c>
      <c r="AE88" s="469">
        <v>589.0</v>
      </c>
      <c r="AF88" s="30">
        <f t="shared" si="2"/>
        <v>1658.624</v>
      </c>
      <c r="AG88" s="469">
        <v>584.0</v>
      </c>
      <c r="AH88" s="30">
        <f t="shared" si="3"/>
        <v>1644.544</v>
      </c>
      <c r="AI88" s="30"/>
      <c r="AJ88" s="30"/>
    </row>
    <row r="89">
      <c r="A89" s="485" t="s">
        <v>1197</v>
      </c>
      <c r="B89" s="486" t="s">
        <v>1358</v>
      </c>
      <c r="C89" s="280" t="s">
        <v>1359</v>
      </c>
      <c r="D89" s="466" t="s">
        <v>1198</v>
      </c>
      <c r="E89" s="466">
        <v>0.0</v>
      </c>
      <c r="F89" s="466">
        <v>0.0</v>
      </c>
      <c r="G89" s="493">
        <v>0.0</v>
      </c>
      <c r="I89" s="23">
        <v>0.0</v>
      </c>
      <c r="J89" s="24">
        <v>0.0</v>
      </c>
      <c r="K89" s="23">
        <v>0.0</v>
      </c>
      <c r="L89" s="24">
        <v>0.0</v>
      </c>
      <c r="M89" s="294">
        <v>0.0</v>
      </c>
      <c r="N89" s="30">
        <f t="shared" si="79"/>
        <v>0</v>
      </c>
      <c r="O89" s="294">
        <v>0.0</v>
      </c>
      <c r="P89" s="30">
        <f t="shared" si="80"/>
        <v>0</v>
      </c>
      <c r="Q89" s="266">
        <v>0.0</v>
      </c>
      <c r="R89" s="30">
        <f t="shared" si="74"/>
        <v>0</v>
      </c>
      <c r="S89" s="266">
        <v>0.0</v>
      </c>
      <c r="T89" s="30">
        <f t="shared" si="75"/>
        <v>0</v>
      </c>
      <c r="U89" s="487">
        <v>0.0</v>
      </c>
      <c r="V89" s="30">
        <f t="shared" si="53"/>
        <v>0</v>
      </c>
      <c r="W89" s="469">
        <v>0.0</v>
      </c>
      <c r="X89" s="69">
        <f t="shared" si="54"/>
        <v>0</v>
      </c>
      <c r="Y89" s="470">
        <v>0.0</v>
      </c>
      <c r="Z89" s="69">
        <f t="shared" si="55"/>
        <v>0</v>
      </c>
      <c r="AA89" s="469">
        <v>0.0</v>
      </c>
      <c r="AB89" s="69">
        <f t="shared" si="56"/>
        <v>0</v>
      </c>
      <c r="AC89" s="471">
        <v>0.0</v>
      </c>
      <c r="AD89" s="30">
        <f t="shared" si="1"/>
        <v>0</v>
      </c>
      <c r="AE89" s="469">
        <v>0.0</v>
      </c>
      <c r="AF89" s="30">
        <f t="shared" si="2"/>
        <v>0</v>
      </c>
      <c r="AG89" s="469">
        <v>0.0</v>
      </c>
      <c r="AH89" s="30">
        <f t="shared" si="3"/>
        <v>0</v>
      </c>
      <c r="AI89" s="30"/>
      <c r="AJ89" s="30"/>
    </row>
    <row r="90">
      <c r="A90" s="473" t="s">
        <v>1461</v>
      </c>
      <c r="B90" s="480" t="s">
        <v>1037</v>
      </c>
      <c r="C90" s="474" t="s">
        <v>1462</v>
      </c>
      <c r="D90" s="480" t="s">
        <v>559</v>
      </c>
      <c r="E90" s="480">
        <v>0.0</v>
      </c>
      <c r="F90" s="466">
        <v>0.0</v>
      </c>
      <c r="G90" s="493">
        <v>0.0</v>
      </c>
      <c r="I90" s="23">
        <v>0.0</v>
      </c>
      <c r="J90" s="24">
        <v>0.0</v>
      </c>
      <c r="K90" s="23">
        <v>0.0</v>
      </c>
      <c r="L90" s="24">
        <v>0.0</v>
      </c>
      <c r="M90" s="294">
        <v>0.0</v>
      </c>
      <c r="N90" s="30">
        <f t="shared" si="79"/>
        <v>0</v>
      </c>
      <c r="O90" s="294">
        <v>0.0</v>
      </c>
      <c r="P90" s="30">
        <f t="shared" si="80"/>
        <v>0</v>
      </c>
      <c r="Q90" s="294">
        <v>0.0</v>
      </c>
      <c r="R90" s="30">
        <f t="shared" si="74"/>
        <v>0</v>
      </c>
      <c r="S90" s="294">
        <v>0.0</v>
      </c>
      <c r="T90" s="30">
        <f t="shared" si="75"/>
        <v>0</v>
      </c>
      <c r="U90" s="487">
        <v>0.0</v>
      </c>
      <c r="V90" s="30">
        <f t="shared" si="53"/>
        <v>0</v>
      </c>
      <c r="W90" s="469">
        <v>0.0</v>
      </c>
      <c r="X90" s="69">
        <f t="shared" si="54"/>
        <v>0</v>
      </c>
      <c r="Y90" s="470">
        <v>0.0</v>
      </c>
      <c r="Z90" s="69">
        <f t="shared" si="55"/>
        <v>0</v>
      </c>
      <c r="AA90" s="469">
        <v>0.0</v>
      </c>
      <c r="AB90" s="69">
        <f t="shared" si="56"/>
        <v>0</v>
      </c>
      <c r="AC90" s="471">
        <v>0.0</v>
      </c>
      <c r="AD90" s="30">
        <f t="shared" si="1"/>
        <v>0</v>
      </c>
      <c r="AE90" s="469">
        <v>44.0</v>
      </c>
      <c r="AF90" s="30">
        <f t="shared" si="2"/>
        <v>0</v>
      </c>
      <c r="AG90" s="469">
        <v>40.0</v>
      </c>
      <c r="AH90" s="30">
        <f t="shared" si="3"/>
        <v>0</v>
      </c>
      <c r="AI90" s="30"/>
      <c r="AJ90" s="30"/>
    </row>
    <row r="91">
      <c r="A91" s="485" t="s">
        <v>1463</v>
      </c>
      <c r="B91" s="486" t="s">
        <v>1037</v>
      </c>
      <c r="C91" s="280" t="s">
        <v>1462</v>
      </c>
      <c r="D91" s="486" t="s">
        <v>552</v>
      </c>
      <c r="E91" s="486">
        <v>0.0</v>
      </c>
      <c r="F91" s="466">
        <v>0.0</v>
      </c>
      <c r="G91" s="493">
        <v>0.0</v>
      </c>
      <c r="I91" s="23">
        <v>0.0</v>
      </c>
      <c r="J91" s="24">
        <v>0.0</v>
      </c>
      <c r="K91" s="23">
        <v>0.0</v>
      </c>
      <c r="L91" s="24">
        <v>0.0</v>
      </c>
      <c r="M91" s="294">
        <v>0.0</v>
      </c>
      <c r="N91" s="30">
        <f t="shared" si="79"/>
        <v>0</v>
      </c>
      <c r="O91" s="294">
        <v>0.0</v>
      </c>
      <c r="P91" s="30">
        <f t="shared" si="80"/>
        <v>0</v>
      </c>
      <c r="Q91" s="294">
        <v>0.0</v>
      </c>
      <c r="R91" s="30">
        <f t="shared" si="74"/>
        <v>0</v>
      </c>
      <c r="S91" s="294">
        <v>0.0</v>
      </c>
      <c r="T91" s="30">
        <f t="shared" si="75"/>
        <v>0</v>
      </c>
      <c r="U91" s="487">
        <v>0.0</v>
      </c>
      <c r="V91" s="30">
        <f t="shared" si="53"/>
        <v>0</v>
      </c>
      <c r="W91" s="469">
        <v>0.0</v>
      </c>
      <c r="X91" s="69">
        <f t="shared" si="54"/>
        <v>0</v>
      </c>
      <c r="Y91" s="470">
        <v>0.0</v>
      </c>
      <c r="Z91" s="69">
        <f t="shared" si="55"/>
        <v>0</v>
      </c>
      <c r="AA91" s="469">
        <v>0.0</v>
      </c>
      <c r="AB91" s="69">
        <f t="shared" si="56"/>
        <v>0</v>
      </c>
      <c r="AC91" s="471">
        <v>0.0</v>
      </c>
      <c r="AD91" s="30">
        <f t="shared" si="1"/>
        <v>0</v>
      </c>
      <c r="AE91" s="469">
        <v>0.0</v>
      </c>
      <c r="AF91" s="30">
        <f t="shared" si="2"/>
        <v>0</v>
      </c>
      <c r="AG91" s="469">
        <v>0.0</v>
      </c>
      <c r="AH91" s="30">
        <f t="shared" si="3"/>
        <v>0</v>
      </c>
      <c r="AI91" s="30"/>
      <c r="AJ91" s="30"/>
    </row>
    <row r="92">
      <c r="A92" s="494" t="s">
        <v>1464</v>
      </c>
      <c r="B92" s="262" t="s">
        <v>924</v>
      </c>
      <c r="C92" s="263" t="s">
        <v>926</v>
      </c>
      <c r="D92" s="262" t="s">
        <v>559</v>
      </c>
      <c r="E92" s="262">
        <v>0.0</v>
      </c>
      <c r="F92" s="466">
        <v>0.0</v>
      </c>
      <c r="G92" s="493">
        <v>0.0</v>
      </c>
      <c r="I92" s="23">
        <v>0.0</v>
      </c>
      <c r="J92" s="24">
        <v>0.0</v>
      </c>
      <c r="K92" s="23">
        <v>0.0</v>
      </c>
      <c r="L92" s="24">
        <v>0.0</v>
      </c>
      <c r="M92" s="294">
        <v>0.0</v>
      </c>
      <c r="N92" s="30">
        <f t="shared" si="79"/>
        <v>0</v>
      </c>
      <c r="O92" s="294">
        <v>0.0</v>
      </c>
      <c r="P92" s="30">
        <f t="shared" si="80"/>
        <v>0</v>
      </c>
      <c r="Q92" s="294">
        <v>0.0</v>
      </c>
      <c r="R92" s="30">
        <f t="shared" si="74"/>
        <v>0</v>
      </c>
      <c r="S92" s="294">
        <v>0.0</v>
      </c>
      <c r="T92" s="30">
        <f t="shared" si="75"/>
        <v>0</v>
      </c>
      <c r="U92" s="487">
        <v>0.0</v>
      </c>
      <c r="V92" s="30">
        <f t="shared" si="53"/>
        <v>0</v>
      </c>
      <c r="W92" s="469">
        <v>0.0</v>
      </c>
      <c r="X92" s="69">
        <f t="shared" si="54"/>
        <v>0</v>
      </c>
      <c r="Y92" s="470">
        <v>56.0</v>
      </c>
      <c r="Z92" s="69">
        <f t="shared" si="55"/>
        <v>0</v>
      </c>
      <c r="AA92" s="469">
        <v>11.0</v>
      </c>
      <c r="AB92" s="69">
        <f t="shared" si="56"/>
        <v>0</v>
      </c>
      <c r="AC92" s="471">
        <v>2.0</v>
      </c>
      <c r="AD92" s="30">
        <f t="shared" si="1"/>
        <v>0</v>
      </c>
      <c r="AE92" s="469">
        <v>0.0</v>
      </c>
      <c r="AF92" s="30">
        <f t="shared" si="2"/>
        <v>0</v>
      </c>
      <c r="AG92" s="469">
        <v>0.0</v>
      </c>
      <c r="AH92" s="30">
        <f t="shared" si="3"/>
        <v>0</v>
      </c>
      <c r="AI92" s="30"/>
      <c r="AJ92" s="30"/>
    </row>
    <row r="93">
      <c r="A93" s="473" t="s">
        <v>1465</v>
      </c>
      <c r="B93" s="474" t="s">
        <v>760</v>
      </c>
      <c r="C93" s="474" t="s">
        <v>1466</v>
      </c>
      <c r="D93" s="480" t="s">
        <v>559</v>
      </c>
      <c r="E93" s="480">
        <v>0.0</v>
      </c>
      <c r="F93" s="480">
        <v>4.88</v>
      </c>
      <c r="G93" s="480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495"/>
      <c r="X93" s="495"/>
      <c r="Y93" s="470"/>
      <c r="Z93" s="69"/>
      <c r="AA93" s="469"/>
      <c r="AB93" s="69"/>
      <c r="AC93" s="479">
        <v>712.0</v>
      </c>
      <c r="AD93" s="30">
        <f t="shared" si="1"/>
        <v>3474.56</v>
      </c>
      <c r="AE93" s="472">
        <v>75.0</v>
      </c>
      <c r="AF93" s="30">
        <f t="shared" si="2"/>
        <v>366</v>
      </c>
      <c r="AG93" s="472">
        <v>384.0</v>
      </c>
      <c r="AH93" s="30">
        <f t="shared" si="3"/>
        <v>1873.92</v>
      </c>
      <c r="AI93" s="65"/>
      <c r="AJ93" s="65"/>
    </row>
    <row r="94">
      <c r="A94" s="485" t="s">
        <v>1467</v>
      </c>
      <c r="B94" s="280" t="s">
        <v>1468</v>
      </c>
      <c r="C94" s="280" t="s">
        <v>1469</v>
      </c>
      <c r="D94" s="486" t="s">
        <v>559</v>
      </c>
      <c r="E94" s="486">
        <v>0.0</v>
      </c>
      <c r="F94" s="486">
        <v>2.89</v>
      </c>
      <c r="G94" s="48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495"/>
      <c r="X94" s="495"/>
      <c r="Y94" s="470"/>
      <c r="Z94" s="69"/>
      <c r="AA94" s="469"/>
      <c r="AB94" s="69"/>
      <c r="AC94" s="479">
        <v>24.0</v>
      </c>
      <c r="AD94" s="30">
        <f t="shared" si="1"/>
        <v>69.36</v>
      </c>
      <c r="AE94" s="472">
        <v>11.0</v>
      </c>
      <c r="AF94" s="30">
        <f t="shared" si="2"/>
        <v>31.79</v>
      </c>
      <c r="AG94" s="472">
        <v>10.0</v>
      </c>
      <c r="AH94" s="30">
        <f t="shared" si="3"/>
        <v>28.9</v>
      </c>
      <c r="AI94" s="65"/>
      <c r="AJ94" s="65"/>
    </row>
    <row r="95">
      <c r="A95" s="494" t="s">
        <v>1470</v>
      </c>
      <c r="B95" s="263" t="s">
        <v>530</v>
      </c>
      <c r="C95" s="263" t="s">
        <v>1471</v>
      </c>
      <c r="D95" s="262" t="s">
        <v>1421</v>
      </c>
      <c r="E95" s="262">
        <v>0.0</v>
      </c>
      <c r="F95" s="262">
        <v>1.41</v>
      </c>
      <c r="G95" s="262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495"/>
      <c r="X95" s="495"/>
      <c r="Y95" s="470"/>
      <c r="Z95" s="69"/>
      <c r="AA95" s="469"/>
      <c r="AB95" s="69"/>
      <c r="AC95" s="479">
        <v>4.0</v>
      </c>
      <c r="AD95" s="30">
        <f t="shared" si="1"/>
        <v>5.64</v>
      </c>
      <c r="AE95" s="472">
        <v>0.0</v>
      </c>
      <c r="AF95" s="30">
        <f t="shared" si="2"/>
        <v>0</v>
      </c>
      <c r="AG95" s="496">
        <v>11.0</v>
      </c>
      <c r="AH95" s="30">
        <f t="shared" si="3"/>
        <v>15.51</v>
      </c>
      <c r="AI95" s="65"/>
      <c r="AJ95" s="65"/>
    </row>
    <row r="96">
      <c r="A96" s="497" t="s">
        <v>1472</v>
      </c>
      <c r="B96" s="498" t="s">
        <v>1000</v>
      </c>
      <c r="C96" s="498" t="s">
        <v>1001</v>
      </c>
      <c r="D96" s="499" t="s">
        <v>559</v>
      </c>
      <c r="E96" s="499">
        <v>0.0</v>
      </c>
      <c r="F96" s="499">
        <v>0.0</v>
      </c>
      <c r="G96" s="500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495"/>
      <c r="X96" s="495"/>
      <c r="Y96" s="470"/>
      <c r="Z96" s="69"/>
      <c r="AA96" s="469"/>
      <c r="AB96" s="69"/>
      <c r="AC96" s="479">
        <v>17.0</v>
      </c>
      <c r="AD96" s="30">
        <f t="shared" si="1"/>
        <v>0</v>
      </c>
      <c r="AE96" s="472">
        <v>17.0</v>
      </c>
      <c r="AF96" s="30">
        <f t="shared" si="2"/>
        <v>0</v>
      </c>
      <c r="AG96" s="472">
        <v>7.0</v>
      </c>
      <c r="AH96" s="30">
        <f t="shared" si="3"/>
        <v>0</v>
      </c>
      <c r="AI96" s="65"/>
      <c r="AJ96" s="65"/>
    </row>
    <row r="97">
      <c r="A97" s="501" t="s">
        <v>1207</v>
      </c>
      <c r="B97" s="502" t="s">
        <v>1473</v>
      </c>
      <c r="C97" s="502" t="s">
        <v>1161</v>
      </c>
      <c r="D97" s="503" t="s">
        <v>559</v>
      </c>
      <c r="E97" s="504">
        <v>0.0</v>
      </c>
      <c r="F97" s="503">
        <v>2.69</v>
      </c>
      <c r="G97" s="504">
        <v>0.0</v>
      </c>
      <c r="I97" s="24">
        <v>0.0</v>
      </c>
      <c r="J97" s="24">
        <v>0.0</v>
      </c>
      <c r="K97" s="24">
        <v>0.0</v>
      </c>
      <c r="L97" s="24">
        <v>0.0</v>
      </c>
      <c r="M97" s="24">
        <v>0.0</v>
      </c>
      <c r="N97" s="24">
        <v>0.0</v>
      </c>
      <c r="O97" s="24">
        <v>0.0</v>
      </c>
      <c r="P97" s="24">
        <v>0.0</v>
      </c>
      <c r="Q97" s="24">
        <v>0.0</v>
      </c>
      <c r="R97" s="24">
        <v>0.0</v>
      </c>
      <c r="S97" s="24">
        <v>0.0</v>
      </c>
      <c r="T97" s="24">
        <v>0.0</v>
      </c>
      <c r="U97" s="24">
        <v>0.0</v>
      </c>
      <c r="V97" s="24">
        <v>0.0</v>
      </c>
      <c r="W97" s="495">
        <v>0.0</v>
      </c>
      <c r="X97" s="495">
        <v>0.0</v>
      </c>
      <c r="Y97" s="470">
        <v>227.0</v>
      </c>
      <c r="Z97" s="69">
        <f>Y97*F97</f>
        <v>610.63</v>
      </c>
      <c r="AA97" s="469">
        <v>77.0</v>
      </c>
      <c r="AB97" s="69">
        <f>AA97*F97</f>
        <v>207.13</v>
      </c>
      <c r="AC97" s="471">
        <v>66.0</v>
      </c>
      <c r="AD97" s="30">
        <f t="shared" si="1"/>
        <v>177.54</v>
      </c>
      <c r="AE97" s="23">
        <v>0.0</v>
      </c>
      <c r="AF97" s="30">
        <f t="shared" si="2"/>
        <v>0</v>
      </c>
      <c r="AG97" s="469">
        <v>53.0</v>
      </c>
      <c r="AH97" s="30">
        <f t="shared" si="3"/>
        <v>142.57</v>
      </c>
      <c r="AI97" s="65"/>
      <c r="AJ97" s="65"/>
    </row>
    <row r="98">
      <c r="A98" s="505" t="s">
        <v>1474</v>
      </c>
      <c r="B98" s="506" t="s">
        <v>760</v>
      </c>
      <c r="C98" s="506" t="s">
        <v>1475</v>
      </c>
      <c r="D98" s="503" t="s">
        <v>559</v>
      </c>
      <c r="E98" s="504">
        <v>0.0</v>
      </c>
      <c r="F98" s="503">
        <v>3.86</v>
      </c>
      <c r="G98" s="504"/>
      <c r="J98" s="65"/>
      <c r="L98" s="65"/>
      <c r="N98" s="65"/>
      <c r="P98" s="30"/>
      <c r="R98" s="65"/>
      <c r="S98" s="424"/>
      <c r="T98" s="65"/>
      <c r="U98" s="507"/>
      <c r="V98" s="30"/>
      <c r="W98" s="424"/>
      <c r="X98" s="30"/>
      <c r="Y98" s="508"/>
      <c r="Z98" s="30"/>
      <c r="AA98" s="424"/>
      <c r="AB98" s="30"/>
      <c r="AC98" s="509"/>
      <c r="AD98" s="30"/>
      <c r="AE98" s="23">
        <v>201.0</v>
      </c>
      <c r="AF98" s="30">
        <f t="shared" si="2"/>
        <v>775.86</v>
      </c>
      <c r="AG98" s="469">
        <v>145.0</v>
      </c>
      <c r="AH98" s="30">
        <f t="shared" si="3"/>
        <v>559.7</v>
      </c>
      <c r="AI98" s="65"/>
      <c r="AJ98" s="65"/>
    </row>
    <row r="99">
      <c r="A99" s="505" t="s">
        <v>1476</v>
      </c>
      <c r="B99" s="506" t="s">
        <v>958</v>
      </c>
      <c r="C99" s="506" t="s">
        <v>1477</v>
      </c>
      <c r="D99" s="510" t="s">
        <v>559</v>
      </c>
      <c r="E99" s="504">
        <v>0.0</v>
      </c>
      <c r="F99" s="503">
        <v>4.32</v>
      </c>
      <c r="G99" s="504"/>
      <c r="J99" s="65"/>
      <c r="L99" s="65"/>
      <c r="N99" s="65"/>
      <c r="P99" s="30"/>
      <c r="R99" s="65"/>
      <c r="S99" s="424"/>
      <c r="T99" s="65"/>
      <c r="U99" s="507"/>
      <c r="V99" s="30"/>
      <c r="W99" s="424"/>
      <c r="X99" s="30"/>
      <c r="Y99" s="508"/>
      <c r="Z99" s="30"/>
      <c r="AA99" s="424"/>
      <c r="AB99" s="30"/>
      <c r="AC99" s="509"/>
      <c r="AD99" s="30"/>
      <c r="AE99" s="424"/>
      <c r="AF99" s="30"/>
      <c r="AG99" s="472">
        <v>50.0</v>
      </c>
      <c r="AH99" s="30">
        <f t="shared" si="3"/>
        <v>216</v>
      </c>
      <c r="AI99" s="65"/>
      <c r="AJ99" s="65"/>
    </row>
    <row r="100">
      <c r="A100" s="505" t="s">
        <v>1203</v>
      </c>
      <c r="B100" s="506" t="s">
        <v>1304</v>
      </c>
      <c r="C100" s="506" t="s">
        <v>1202</v>
      </c>
      <c r="D100" s="510" t="s">
        <v>1305</v>
      </c>
      <c r="E100" s="504">
        <v>0.0</v>
      </c>
      <c r="F100" s="503">
        <v>6.35</v>
      </c>
      <c r="G100" s="504"/>
      <c r="J100" s="65"/>
      <c r="L100" s="65"/>
      <c r="N100" s="65"/>
      <c r="P100" s="30"/>
      <c r="R100" s="65"/>
      <c r="S100" s="424"/>
      <c r="T100" s="65"/>
      <c r="U100" s="507"/>
      <c r="V100" s="30"/>
      <c r="W100" s="424"/>
      <c r="X100" s="30"/>
      <c r="Y100" s="508"/>
      <c r="Z100" s="30"/>
      <c r="AA100" s="424"/>
      <c r="AB100" s="30"/>
      <c r="AC100" s="509"/>
      <c r="AD100" s="30"/>
      <c r="AE100" s="424"/>
      <c r="AF100" s="30"/>
      <c r="AG100" s="472">
        <v>367.0</v>
      </c>
      <c r="AH100" s="30">
        <f t="shared" si="3"/>
        <v>2330.45</v>
      </c>
      <c r="AI100" s="65"/>
      <c r="AJ100" s="65"/>
    </row>
    <row r="101">
      <c r="A101" s="505" t="s">
        <v>1185</v>
      </c>
      <c r="B101" s="506" t="s">
        <v>1304</v>
      </c>
      <c r="C101" s="506" t="s">
        <v>1478</v>
      </c>
      <c r="D101" s="510" t="s">
        <v>1186</v>
      </c>
      <c r="E101" s="504">
        <v>0.0</v>
      </c>
      <c r="F101" s="503">
        <v>15.83</v>
      </c>
      <c r="G101" s="504"/>
      <c r="J101" s="65"/>
      <c r="L101" s="65"/>
      <c r="N101" s="65"/>
      <c r="P101" s="30"/>
      <c r="R101" s="65"/>
      <c r="S101" s="424"/>
      <c r="T101" s="65"/>
      <c r="U101" s="507"/>
      <c r="V101" s="30"/>
      <c r="W101" s="424"/>
      <c r="X101" s="30"/>
      <c r="Y101" s="508"/>
      <c r="Z101" s="30"/>
      <c r="AA101" s="424"/>
      <c r="AB101" s="30"/>
      <c r="AC101" s="509"/>
      <c r="AD101" s="30"/>
      <c r="AE101" s="424"/>
      <c r="AF101" s="30"/>
      <c r="AG101" s="472">
        <v>200.0</v>
      </c>
      <c r="AH101" s="30">
        <f t="shared" si="3"/>
        <v>3166</v>
      </c>
      <c r="AI101" s="65"/>
      <c r="AJ101" s="65"/>
    </row>
    <row r="102">
      <c r="A102" s="505" t="s">
        <v>1479</v>
      </c>
      <c r="B102" s="506" t="s">
        <v>890</v>
      </c>
      <c r="C102" s="506" t="s">
        <v>890</v>
      </c>
      <c r="D102" s="510" t="s">
        <v>559</v>
      </c>
      <c r="E102" s="504">
        <v>0.0</v>
      </c>
      <c r="F102" s="503">
        <v>3.93</v>
      </c>
      <c r="G102" s="504"/>
      <c r="J102" s="65"/>
      <c r="L102" s="65"/>
      <c r="N102" s="65"/>
      <c r="P102" s="30"/>
      <c r="R102" s="65"/>
      <c r="S102" s="424"/>
      <c r="T102" s="65"/>
      <c r="U102" s="507"/>
      <c r="V102" s="30"/>
      <c r="W102" s="424"/>
      <c r="X102" s="30"/>
      <c r="Y102" s="508"/>
      <c r="Z102" s="30"/>
      <c r="AA102" s="424"/>
      <c r="AB102" s="30"/>
      <c r="AC102" s="509"/>
      <c r="AD102" s="30"/>
      <c r="AE102" s="424"/>
      <c r="AF102" s="30"/>
      <c r="AG102" s="472">
        <v>51.0</v>
      </c>
      <c r="AH102" s="30">
        <f t="shared" si="3"/>
        <v>200.43</v>
      </c>
      <c r="AI102" s="65"/>
      <c r="AJ102" s="65"/>
    </row>
    <row r="103">
      <c r="A103" s="505" t="s">
        <v>1480</v>
      </c>
      <c r="B103" s="506" t="s">
        <v>1481</v>
      </c>
      <c r="C103" s="506" t="s">
        <v>1482</v>
      </c>
      <c r="D103" s="510" t="s">
        <v>559</v>
      </c>
      <c r="E103" s="504">
        <v>0.0</v>
      </c>
      <c r="F103" s="503">
        <v>3.93</v>
      </c>
      <c r="G103" s="504"/>
      <c r="H103" s="365"/>
      <c r="I103" s="365"/>
      <c r="J103" s="511"/>
      <c r="K103" s="365"/>
      <c r="L103" s="511"/>
      <c r="M103" s="365"/>
      <c r="N103" s="511"/>
      <c r="O103" s="365"/>
      <c r="P103" s="361"/>
      <c r="Q103" s="365"/>
      <c r="R103" s="511"/>
      <c r="S103" s="512"/>
      <c r="T103" s="511"/>
      <c r="U103" s="513"/>
      <c r="V103" s="361"/>
      <c r="W103" s="512"/>
      <c r="X103" s="361"/>
      <c r="Y103" s="514"/>
      <c r="Z103" s="361"/>
      <c r="AA103" s="512"/>
      <c r="AB103" s="361"/>
      <c r="AC103" s="515"/>
      <c r="AD103" s="361"/>
      <c r="AE103" s="512"/>
      <c r="AF103" s="361"/>
      <c r="AG103" s="516">
        <v>50.0</v>
      </c>
      <c r="AH103" s="30">
        <f t="shared" si="3"/>
        <v>196.5</v>
      </c>
      <c r="AI103" s="65"/>
      <c r="AJ103" s="65"/>
    </row>
    <row r="104">
      <c r="A104" s="517"/>
      <c r="B104" s="518"/>
      <c r="C104" s="518"/>
      <c r="D104" s="518"/>
      <c r="E104" s="519" t="s">
        <v>1483</v>
      </c>
      <c r="F104" s="518"/>
      <c r="G104" s="520">
        <f>SUM(G2:G84)</f>
        <v>5275.423643</v>
      </c>
      <c r="I104" s="133">
        <f t="shared" ref="I104:T104" si="81">SUM(I2:I84)</f>
        <v>1995</v>
      </c>
      <c r="J104" s="65">
        <f t="shared" si="81"/>
        <v>9635.113643</v>
      </c>
      <c r="K104" s="133">
        <f t="shared" si="81"/>
        <v>1796</v>
      </c>
      <c r="L104" s="65">
        <f t="shared" si="81"/>
        <v>9429.960143</v>
      </c>
      <c r="M104" s="133">
        <f t="shared" si="81"/>
        <v>1553</v>
      </c>
      <c r="N104" s="65">
        <f t="shared" si="81"/>
        <v>7303.125643</v>
      </c>
      <c r="O104" s="133">
        <f t="shared" si="81"/>
        <v>1610</v>
      </c>
      <c r="P104" s="30">
        <f t="shared" si="81"/>
        <v>7558.065643</v>
      </c>
      <c r="Q104" s="133">
        <f t="shared" si="81"/>
        <v>3054</v>
      </c>
      <c r="R104" s="65">
        <f t="shared" si="81"/>
        <v>13228.44464</v>
      </c>
      <c r="S104" s="424">
        <f t="shared" si="81"/>
        <v>2931</v>
      </c>
      <c r="T104" s="65">
        <f t="shared" si="81"/>
        <v>13392.22664</v>
      </c>
      <c r="U104" s="507">
        <f t="shared" ref="U104:V104" si="82">SUM(U2:U92)</f>
        <v>7048</v>
      </c>
      <c r="V104" s="30">
        <f t="shared" si="82"/>
        <v>26723.35464</v>
      </c>
      <c r="W104" s="424">
        <f>SUM(W2:W84)</f>
        <v>7561</v>
      </c>
      <c r="X104" s="30">
        <f>SUM(X2:X97)</f>
        <v>32194.66664</v>
      </c>
      <c r="Y104" s="508">
        <f>SUM(Y2:Y84)</f>
        <v>7359</v>
      </c>
      <c r="Z104" s="30">
        <f>SUM(Z2:Z97)</f>
        <v>34295.60814</v>
      </c>
      <c r="AA104" s="424">
        <f>SUM(AA2:AA84)</f>
        <v>6985</v>
      </c>
      <c r="AB104" s="30">
        <f>SUM(AB2:AB97)</f>
        <v>30016.49614</v>
      </c>
      <c r="AC104" s="509">
        <f>SUM(AC2:AC84)</f>
        <v>6898</v>
      </c>
      <c r="AD104" s="30">
        <f>SUM(AD2:AD97)</f>
        <v>32992.829</v>
      </c>
      <c r="AE104" s="424">
        <f t="shared" ref="AE104:AF104" si="83">SUM(AE2:AE98)</f>
        <v>7055</v>
      </c>
      <c r="AF104" s="30">
        <f t="shared" si="83"/>
        <v>26454.755</v>
      </c>
      <c r="AG104" s="521">
        <f>SUM(AG2:AG84)</f>
        <v>6023</v>
      </c>
      <c r="AH104" s="30">
        <f>SUM(AH2:AH103)</f>
        <v>33352.175</v>
      </c>
      <c r="AI104" s="65"/>
      <c r="AJ104" s="65"/>
    </row>
    <row r="106">
      <c r="C106" s="23" t="s">
        <v>1484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3.78"/>
    <col customWidth="1" min="3" max="3" width="32.67"/>
    <col customWidth="1" min="4" max="4" width="9.44"/>
  </cols>
  <sheetData>
    <row r="1">
      <c r="A1" s="522" t="s">
        <v>1282</v>
      </c>
      <c r="B1" s="522" t="s">
        <v>1175</v>
      </c>
      <c r="C1" s="522" t="s">
        <v>1283</v>
      </c>
      <c r="D1" s="522" t="s">
        <v>1284</v>
      </c>
      <c r="E1" s="523" t="s">
        <v>1286</v>
      </c>
      <c r="F1" s="524" t="s">
        <v>578</v>
      </c>
      <c r="H1" s="524" t="s">
        <v>858</v>
      </c>
      <c r="J1" s="524" t="s">
        <v>580</v>
      </c>
      <c r="L1" s="524" t="s">
        <v>405</v>
      </c>
      <c r="N1" s="23" t="s">
        <v>582</v>
      </c>
      <c r="P1" s="23" t="s">
        <v>407</v>
      </c>
    </row>
    <row r="2">
      <c r="A2" s="465" t="s">
        <v>1288</v>
      </c>
      <c r="B2" s="466" t="s">
        <v>1289</v>
      </c>
      <c r="C2" s="467" t="s">
        <v>1290</v>
      </c>
      <c r="D2" s="466" t="s">
        <v>559</v>
      </c>
      <c r="E2" s="525">
        <v>3.09</v>
      </c>
      <c r="F2" s="279">
        <v>1.0</v>
      </c>
      <c r="G2" s="30">
        <f t="shared" ref="G2:G10" si="1">E2*F2</f>
        <v>3.09</v>
      </c>
      <c r="H2" s="279">
        <v>1.0</v>
      </c>
      <c r="I2" s="30">
        <f t="shared" ref="I2:I34" si="2">H2*E2</f>
        <v>3.09</v>
      </c>
      <c r="J2" s="279">
        <v>1.0</v>
      </c>
      <c r="K2" s="30">
        <f t="shared" ref="K2:K34" si="3">J2*E2</f>
        <v>3.09</v>
      </c>
      <c r="L2" s="526">
        <v>0.0</v>
      </c>
      <c r="M2" s="30">
        <f t="shared" ref="M2:M92" si="4">L2*E2</f>
        <v>0</v>
      </c>
      <c r="N2" s="269">
        <v>1.0</v>
      </c>
      <c r="O2" s="30">
        <f t="shared" ref="O2:O122" si="5">N2*E2</f>
        <v>3.09</v>
      </c>
      <c r="P2" s="269">
        <v>1.0</v>
      </c>
      <c r="Q2" s="30">
        <f t="shared" ref="Q2:Q122" si="6">P2*E2</f>
        <v>3.09</v>
      </c>
    </row>
    <row r="3">
      <c r="A3" s="477" t="s">
        <v>1291</v>
      </c>
      <c r="B3" s="478" t="s">
        <v>1151</v>
      </c>
      <c r="C3" s="478" t="s">
        <v>1292</v>
      </c>
      <c r="D3" s="475" t="s">
        <v>559</v>
      </c>
      <c r="E3" s="23">
        <v>2.81</v>
      </c>
      <c r="F3" s="268">
        <v>0.0</v>
      </c>
      <c r="G3" s="30">
        <f t="shared" si="1"/>
        <v>0</v>
      </c>
      <c r="H3" s="268">
        <v>0.0</v>
      </c>
      <c r="I3" s="30">
        <f t="shared" si="2"/>
        <v>0</v>
      </c>
      <c r="J3" s="268">
        <v>0.0</v>
      </c>
      <c r="K3" s="30">
        <f t="shared" si="3"/>
        <v>0</v>
      </c>
      <c r="L3" s="527">
        <v>0.0</v>
      </c>
      <c r="M3" s="30">
        <f t="shared" si="4"/>
        <v>0</v>
      </c>
      <c r="N3" s="268">
        <v>0.0</v>
      </c>
      <c r="O3" s="30">
        <f t="shared" si="5"/>
        <v>0</v>
      </c>
      <c r="P3" s="268">
        <v>0.0</v>
      </c>
      <c r="Q3" s="30">
        <f t="shared" si="6"/>
        <v>0</v>
      </c>
    </row>
    <row r="4">
      <c r="A4" s="473" t="s">
        <v>1293</v>
      </c>
      <c r="B4" s="480" t="s">
        <v>1294</v>
      </c>
      <c r="C4" s="474" t="s">
        <v>1295</v>
      </c>
      <c r="D4" s="475" t="s">
        <v>559</v>
      </c>
      <c r="E4" s="23">
        <v>3.38</v>
      </c>
      <c r="F4" s="269">
        <v>6.0</v>
      </c>
      <c r="G4" s="30">
        <f t="shared" si="1"/>
        <v>20.28</v>
      </c>
      <c r="H4" s="269">
        <v>6.0</v>
      </c>
      <c r="I4" s="30">
        <f t="shared" si="2"/>
        <v>20.28</v>
      </c>
      <c r="J4" s="269">
        <v>6.0</v>
      </c>
      <c r="K4" s="30">
        <f t="shared" si="3"/>
        <v>20.28</v>
      </c>
      <c r="L4" s="528">
        <v>0.0</v>
      </c>
      <c r="M4" s="30">
        <f t="shared" si="4"/>
        <v>0</v>
      </c>
      <c r="N4" s="269">
        <v>6.0</v>
      </c>
      <c r="O4" s="30">
        <f t="shared" si="5"/>
        <v>20.28</v>
      </c>
      <c r="P4" s="269">
        <v>6.0</v>
      </c>
      <c r="Q4" s="30">
        <f t="shared" si="6"/>
        <v>20.28</v>
      </c>
    </row>
    <row r="5">
      <c r="A5" s="465" t="s">
        <v>1296</v>
      </c>
      <c r="B5" s="466" t="s">
        <v>1051</v>
      </c>
      <c r="C5" s="467" t="s">
        <v>1052</v>
      </c>
      <c r="D5" s="466" t="s">
        <v>559</v>
      </c>
      <c r="E5" s="349">
        <v>5.92</v>
      </c>
      <c r="F5" s="268">
        <v>27.0</v>
      </c>
      <c r="G5" s="30">
        <f t="shared" si="1"/>
        <v>159.84</v>
      </c>
      <c r="H5" s="268">
        <v>26.0</v>
      </c>
      <c r="I5" s="30">
        <f t="shared" si="2"/>
        <v>153.92</v>
      </c>
      <c r="J5" s="268">
        <v>26.0</v>
      </c>
      <c r="K5" s="30">
        <f t="shared" si="3"/>
        <v>153.92</v>
      </c>
      <c r="L5" s="527">
        <v>0.0</v>
      </c>
      <c r="M5" s="30">
        <f t="shared" si="4"/>
        <v>0</v>
      </c>
      <c r="N5" s="268">
        <v>24.0</v>
      </c>
      <c r="O5" s="30">
        <f t="shared" si="5"/>
        <v>142.08</v>
      </c>
      <c r="P5" s="268">
        <v>23.0</v>
      </c>
      <c r="Q5" s="30">
        <f t="shared" si="6"/>
        <v>136.16</v>
      </c>
    </row>
    <row r="6">
      <c r="A6" s="477" t="s">
        <v>1297</v>
      </c>
      <c r="B6" s="478" t="s">
        <v>1298</v>
      </c>
      <c r="C6" s="478" t="s">
        <v>1299</v>
      </c>
      <c r="D6" s="475" t="s">
        <v>559</v>
      </c>
      <c r="E6" s="23">
        <v>5.73</v>
      </c>
      <c r="F6" s="269">
        <v>21.0</v>
      </c>
      <c r="G6" s="30">
        <f t="shared" si="1"/>
        <v>120.33</v>
      </c>
      <c r="H6" s="269">
        <v>21.0</v>
      </c>
      <c r="I6" s="30">
        <f t="shared" si="2"/>
        <v>120.33</v>
      </c>
      <c r="J6" s="269">
        <v>21.0</v>
      </c>
      <c r="K6" s="30">
        <f t="shared" si="3"/>
        <v>120.33</v>
      </c>
      <c r="L6" s="528">
        <v>2.0</v>
      </c>
      <c r="M6" s="30">
        <f t="shared" si="4"/>
        <v>11.46</v>
      </c>
      <c r="N6" s="269">
        <v>15.0</v>
      </c>
      <c r="O6" s="30">
        <f t="shared" si="5"/>
        <v>85.95</v>
      </c>
      <c r="P6" s="269">
        <v>15.0</v>
      </c>
      <c r="Q6" s="30">
        <f t="shared" si="6"/>
        <v>85.95</v>
      </c>
    </row>
    <row r="7">
      <c r="A7" s="465" t="s">
        <v>1300</v>
      </c>
      <c r="B7" s="467" t="s">
        <v>1301</v>
      </c>
      <c r="C7" s="467" t="s">
        <v>1302</v>
      </c>
      <c r="D7" s="466" t="s">
        <v>554</v>
      </c>
      <c r="E7" s="23">
        <v>5.35</v>
      </c>
      <c r="F7" s="268">
        <v>1.0</v>
      </c>
      <c r="G7" s="30">
        <f t="shared" si="1"/>
        <v>5.35</v>
      </c>
      <c r="H7" s="268">
        <v>1.0</v>
      </c>
      <c r="I7" s="30">
        <f t="shared" si="2"/>
        <v>5.35</v>
      </c>
      <c r="J7" s="268">
        <v>1.0</v>
      </c>
      <c r="K7" s="30">
        <f t="shared" si="3"/>
        <v>5.35</v>
      </c>
      <c r="L7" s="527">
        <v>0.0</v>
      </c>
      <c r="M7" s="30">
        <f t="shared" si="4"/>
        <v>0</v>
      </c>
      <c r="N7" s="268">
        <v>1.0</v>
      </c>
      <c r="O7" s="30">
        <f t="shared" si="5"/>
        <v>5.35</v>
      </c>
      <c r="P7" s="268">
        <v>1.0</v>
      </c>
      <c r="Q7" s="30">
        <f t="shared" si="6"/>
        <v>5.35</v>
      </c>
    </row>
    <row r="8">
      <c r="A8" s="481" t="s">
        <v>1303</v>
      </c>
      <c r="B8" s="475" t="s">
        <v>1304</v>
      </c>
      <c r="C8" s="478" t="s">
        <v>1128</v>
      </c>
      <c r="D8" s="475" t="s">
        <v>1305</v>
      </c>
      <c r="E8" s="23">
        <v>7.11</v>
      </c>
      <c r="F8" s="269">
        <v>6.0</v>
      </c>
      <c r="G8" s="30">
        <f t="shared" si="1"/>
        <v>42.66</v>
      </c>
      <c r="H8" s="269">
        <v>6.0</v>
      </c>
      <c r="I8" s="30">
        <f t="shared" si="2"/>
        <v>42.66</v>
      </c>
      <c r="J8" s="269">
        <v>6.0</v>
      </c>
      <c r="K8" s="30">
        <f t="shared" si="3"/>
        <v>42.66</v>
      </c>
      <c r="L8" s="528">
        <v>0.0</v>
      </c>
      <c r="M8" s="30">
        <f t="shared" si="4"/>
        <v>0</v>
      </c>
      <c r="N8" s="269">
        <v>6.0</v>
      </c>
      <c r="O8" s="30">
        <f t="shared" si="5"/>
        <v>42.66</v>
      </c>
      <c r="P8" s="269">
        <v>6.0</v>
      </c>
      <c r="Q8" s="30">
        <f t="shared" si="6"/>
        <v>42.66</v>
      </c>
    </row>
    <row r="9">
      <c r="A9" s="482" t="s">
        <v>1306</v>
      </c>
      <c r="B9" s="466" t="s">
        <v>1304</v>
      </c>
      <c r="C9" s="467" t="s">
        <v>1307</v>
      </c>
      <c r="D9" s="466" t="s">
        <v>554</v>
      </c>
      <c r="E9" s="23">
        <v>4.11</v>
      </c>
      <c r="F9" s="268">
        <v>89.0</v>
      </c>
      <c r="G9" s="30">
        <f t="shared" si="1"/>
        <v>365.79</v>
      </c>
      <c r="H9" s="268">
        <v>84.0</v>
      </c>
      <c r="I9" s="30">
        <f t="shared" si="2"/>
        <v>345.24</v>
      </c>
      <c r="J9" s="268">
        <v>83.0</v>
      </c>
      <c r="K9" s="30">
        <f t="shared" si="3"/>
        <v>341.13</v>
      </c>
      <c r="L9" s="527">
        <v>11.0</v>
      </c>
      <c r="M9" s="30">
        <f t="shared" si="4"/>
        <v>45.21</v>
      </c>
      <c r="N9" s="268">
        <v>69.0</v>
      </c>
      <c r="O9" s="30">
        <f t="shared" si="5"/>
        <v>283.59</v>
      </c>
      <c r="P9" s="268">
        <v>66.0</v>
      </c>
      <c r="Q9" s="30">
        <f t="shared" si="6"/>
        <v>271.26</v>
      </c>
    </row>
    <row r="10">
      <c r="A10" s="491" t="s">
        <v>1308</v>
      </c>
      <c r="B10" s="480" t="s">
        <v>1011</v>
      </c>
      <c r="C10" s="474" t="s">
        <v>1309</v>
      </c>
      <c r="D10" s="480" t="s">
        <v>559</v>
      </c>
      <c r="E10" s="314">
        <v>4.35</v>
      </c>
      <c r="F10" s="279">
        <v>1.0</v>
      </c>
      <c r="G10" s="30">
        <f t="shared" si="1"/>
        <v>4.35</v>
      </c>
      <c r="H10" s="269">
        <v>1.0</v>
      </c>
      <c r="I10" s="30">
        <f t="shared" si="2"/>
        <v>4.35</v>
      </c>
      <c r="J10" s="279">
        <v>1.0</v>
      </c>
      <c r="K10" s="30">
        <f t="shared" si="3"/>
        <v>4.35</v>
      </c>
      <c r="L10" s="526">
        <v>0.0</v>
      </c>
      <c r="M10" s="30">
        <f t="shared" si="4"/>
        <v>0</v>
      </c>
      <c r="N10" s="269">
        <v>1.0</v>
      </c>
      <c r="O10" s="30">
        <f t="shared" si="5"/>
        <v>4.35</v>
      </c>
      <c r="P10" s="269">
        <v>1.0</v>
      </c>
      <c r="Q10" s="30">
        <f t="shared" si="6"/>
        <v>4.35</v>
      </c>
    </row>
    <row r="11">
      <c r="A11" s="465" t="s">
        <v>1485</v>
      </c>
      <c r="B11" s="467" t="s">
        <v>977</v>
      </c>
      <c r="C11" s="467" t="s">
        <v>1486</v>
      </c>
      <c r="D11" s="466" t="s">
        <v>559</v>
      </c>
      <c r="E11" s="23">
        <v>4.93</v>
      </c>
      <c r="F11" s="524">
        <v>0.0</v>
      </c>
      <c r="G11" s="24">
        <v>0.0</v>
      </c>
      <c r="H11" s="269">
        <v>100.0</v>
      </c>
      <c r="I11" s="30">
        <f t="shared" si="2"/>
        <v>493</v>
      </c>
      <c r="J11" s="524">
        <v>58.0</v>
      </c>
      <c r="K11" s="30">
        <f t="shared" si="3"/>
        <v>285.94</v>
      </c>
      <c r="L11" s="524">
        <v>46.0</v>
      </c>
      <c r="M11" s="30">
        <f t="shared" si="4"/>
        <v>226.78</v>
      </c>
      <c r="N11" s="269">
        <v>43.0</v>
      </c>
      <c r="O11" s="30">
        <f t="shared" si="5"/>
        <v>211.99</v>
      </c>
      <c r="P11" s="23">
        <v>43.0</v>
      </c>
      <c r="Q11" s="30">
        <f t="shared" si="6"/>
        <v>211.99</v>
      </c>
    </row>
    <row r="12">
      <c r="A12" s="477" t="s">
        <v>1310</v>
      </c>
      <c r="B12" s="475" t="s">
        <v>1311</v>
      </c>
      <c r="C12" s="478" t="s">
        <v>1312</v>
      </c>
      <c r="D12" s="475" t="s">
        <v>559</v>
      </c>
      <c r="E12" s="23">
        <v>3.26</v>
      </c>
      <c r="F12" s="268">
        <v>3.0</v>
      </c>
      <c r="G12" s="30">
        <f t="shared" ref="G12:G34" si="7">E12*F12</f>
        <v>9.78</v>
      </c>
      <c r="H12" s="269">
        <v>3.0</v>
      </c>
      <c r="I12" s="30">
        <f t="shared" si="2"/>
        <v>9.78</v>
      </c>
      <c r="J12" s="268">
        <v>3.0</v>
      </c>
      <c r="K12" s="30">
        <f t="shared" si="3"/>
        <v>9.78</v>
      </c>
      <c r="L12" s="23">
        <v>3.0</v>
      </c>
      <c r="M12" s="30">
        <f t="shared" si="4"/>
        <v>9.78</v>
      </c>
      <c r="N12" s="268">
        <v>3.0</v>
      </c>
      <c r="O12" s="30">
        <f t="shared" si="5"/>
        <v>9.78</v>
      </c>
      <c r="P12" s="268">
        <v>2.0</v>
      </c>
      <c r="Q12" s="30">
        <f t="shared" si="6"/>
        <v>6.52</v>
      </c>
    </row>
    <row r="13">
      <c r="A13" s="465" t="s">
        <v>1313</v>
      </c>
      <c r="B13" s="466" t="s">
        <v>1107</v>
      </c>
      <c r="C13" s="467" t="s">
        <v>1314</v>
      </c>
      <c r="D13" s="466" t="s">
        <v>559</v>
      </c>
      <c r="E13" s="23">
        <v>2.51</v>
      </c>
      <c r="F13" s="269">
        <v>2.0</v>
      </c>
      <c r="G13" s="30">
        <f t="shared" si="7"/>
        <v>5.02</v>
      </c>
      <c r="H13" s="268">
        <v>2.0</v>
      </c>
      <c r="I13" s="30">
        <f t="shared" si="2"/>
        <v>5.02</v>
      </c>
      <c r="J13" s="269">
        <v>2.0</v>
      </c>
      <c r="K13" s="30">
        <f t="shared" si="3"/>
        <v>5.02</v>
      </c>
      <c r="L13" s="269">
        <v>2.0</v>
      </c>
      <c r="M13" s="30">
        <f t="shared" si="4"/>
        <v>5.02</v>
      </c>
      <c r="N13" s="269">
        <v>2.0</v>
      </c>
      <c r="O13" s="30">
        <f t="shared" si="5"/>
        <v>5.02</v>
      </c>
      <c r="P13" s="269">
        <v>2.0</v>
      </c>
      <c r="Q13" s="30">
        <f t="shared" si="6"/>
        <v>5.02</v>
      </c>
    </row>
    <row r="14">
      <c r="A14" s="473" t="s">
        <v>1315</v>
      </c>
      <c r="B14" s="474" t="s">
        <v>1107</v>
      </c>
      <c r="C14" s="474" t="s">
        <v>1316</v>
      </c>
      <c r="D14" s="466" t="s">
        <v>559</v>
      </c>
      <c r="E14" s="349">
        <v>2.9</v>
      </c>
      <c r="F14" s="268">
        <v>34.0</v>
      </c>
      <c r="G14" s="30">
        <f t="shared" si="7"/>
        <v>98.6</v>
      </c>
      <c r="H14" s="269">
        <v>26.0</v>
      </c>
      <c r="I14" s="30">
        <f t="shared" si="2"/>
        <v>75.4</v>
      </c>
      <c r="J14" s="268">
        <v>19.0</v>
      </c>
      <c r="K14" s="30">
        <f t="shared" si="3"/>
        <v>55.1</v>
      </c>
      <c r="L14" s="268">
        <v>16.0</v>
      </c>
      <c r="M14" s="30">
        <f t="shared" si="4"/>
        <v>46.4</v>
      </c>
      <c r="N14" s="268">
        <v>9.0</v>
      </c>
      <c r="O14" s="30">
        <f t="shared" si="5"/>
        <v>26.1</v>
      </c>
      <c r="P14" s="268">
        <v>7.0</v>
      </c>
      <c r="Q14" s="30">
        <f t="shared" si="6"/>
        <v>20.3</v>
      </c>
    </row>
    <row r="15">
      <c r="A15" s="465" t="s">
        <v>1317</v>
      </c>
      <c r="B15" s="467" t="s">
        <v>1162</v>
      </c>
      <c r="C15" s="467" t="s">
        <v>1318</v>
      </c>
      <c r="D15" s="466" t="s">
        <v>559</v>
      </c>
      <c r="E15" s="349">
        <v>4.45</v>
      </c>
      <c r="F15" s="269">
        <v>10.0</v>
      </c>
      <c r="G15" s="30">
        <f t="shared" si="7"/>
        <v>44.5</v>
      </c>
      <c r="H15" s="268">
        <v>10.0</v>
      </c>
      <c r="I15" s="30">
        <f t="shared" si="2"/>
        <v>44.5</v>
      </c>
      <c r="J15" s="269">
        <v>10.0</v>
      </c>
      <c r="K15" s="30">
        <f t="shared" si="3"/>
        <v>44.5</v>
      </c>
      <c r="L15" s="269">
        <v>10.0</v>
      </c>
      <c r="M15" s="30">
        <f t="shared" si="4"/>
        <v>44.5</v>
      </c>
      <c r="N15" s="269">
        <v>10.0</v>
      </c>
      <c r="O15" s="30">
        <f t="shared" si="5"/>
        <v>44.5</v>
      </c>
      <c r="P15" s="269">
        <v>10.0</v>
      </c>
      <c r="Q15" s="30">
        <f t="shared" si="6"/>
        <v>44.5</v>
      </c>
    </row>
    <row r="16">
      <c r="A16" s="505" t="s">
        <v>1476</v>
      </c>
      <c r="B16" s="506" t="s">
        <v>958</v>
      </c>
      <c r="C16" s="506" t="s">
        <v>1477</v>
      </c>
      <c r="D16" s="510" t="s">
        <v>559</v>
      </c>
      <c r="E16" s="503">
        <v>4.32</v>
      </c>
      <c r="F16" s="268">
        <v>34.0</v>
      </c>
      <c r="G16" s="30">
        <f t="shared" si="7"/>
        <v>146.88</v>
      </c>
      <c r="H16" s="269">
        <v>26.0</v>
      </c>
      <c r="I16" s="30">
        <f t="shared" si="2"/>
        <v>112.32</v>
      </c>
      <c r="J16" s="23">
        <v>19.0</v>
      </c>
      <c r="K16" s="30">
        <f t="shared" si="3"/>
        <v>82.08</v>
      </c>
      <c r="L16" s="23">
        <v>17.0</v>
      </c>
      <c r="M16" s="30">
        <f t="shared" si="4"/>
        <v>73.44</v>
      </c>
      <c r="N16" s="268">
        <v>15.0</v>
      </c>
      <c r="O16" s="30">
        <f t="shared" si="5"/>
        <v>64.8</v>
      </c>
      <c r="P16" s="268">
        <v>14.0</v>
      </c>
      <c r="Q16" s="30">
        <f t="shared" si="6"/>
        <v>60.48</v>
      </c>
    </row>
    <row r="17">
      <c r="A17" s="465" t="s">
        <v>1188</v>
      </c>
      <c r="B17" s="467" t="s">
        <v>1046</v>
      </c>
      <c r="C17" s="467" t="s">
        <v>1487</v>
      </c>
      <c r="D17" s="466" t="s">
        <v>554</v>
      </c>
      <c r="E17" s="529">
        <v>4.78</v>
      </c>
      <c r="F17" s="269">
        <v>44.0</v>
      </c>
      <c r="G17" s="30">
        <f t="shared" si="7"/>
        <v>210.32</v>
      </c>
      <c r="H17" s="268">
        <v>102.0</v>
      </c>
      <c r="I17" s="30">
        <f t="shared" si="2"/>
        <v>487.56</v>
      </c>
      <c r="J17" s="524">
        <v>90.0</v>
      </c>
      <c r="K17" s="30">
        <f t="shared" si="3"/>
        <v>430.2</v>
      </c>
      <c r="L17" s="269">
        <v>89.0</v>
      </c>
      <c r="M17" s="30">
        <f t="shared" si="4"/>
        <v>425.42</v>
      </c>
      <c r="N17" s="269">
        <v>86.0</v>
      </c>
      <c r="O17" s="30">
        <f t="shared" si="5"/>
        <v>411.08</v>
      </c>
      <c r="P17" s="269">
        <v>85.0</v>
      </c>
      <c r="Q17" s="30">
        <f t="shared" si="6"/>
        <v>406.3</v>
      </c>
    </row>
    <row r="18">
      <c r="A18" s="477" t="s">
        <v>1319</v>
      </c>
      <c r="B18" s="475" t="s">
        <v>882</v>
      </c>
      <c r="C18" s="478" t="s">
        <v>1320</v>
      </c>
      <c r="D18" s="475" t="s">
        <v>559</v>
      </c>
      <c r="E18" s="314">
        <v>3.1245</v>
      </c>
      <c r="F18" s="268">
        <v>4.0</v>
      </c>
      <c r="G18" s="30">
        <f t="shared" si="7"/>
        <v>12.498</v>
      </c>
      <c r="H18" s="269">
        <v>4.0</v>
      </c>
      <c r="I18" s="30">
        <f t="shared" si="2"/>
        <v>12.498</v>
      </c>
      <c r="J18" s="278">
        <v>4.0</v>
      </c>
      <c r="K18" s="30">
        <f t="shared" si="3"/>
        <v>12.498</v>
      </c>
      <c r="L18" s="268">
        <v>3.0</v>
      </c>
      <c r="M18" s="30">
        <f t="shared" si="4"/>
        <v>9.3735</v>
      </c>
      <c r="N18" s="268">
        <v>3.0</v>
      </c>
      <c r="O18" s="30">
        <f t="shared" si="5"/>
        <v>9.3735</v>
      </c>
      <c r="P18" s="268">
        <v>1.0</v>
      </c>
      <c r="Q18" s="30">
        <f t="shared" si="6"/>
        <v>3.1245</v>
      </c>
    </row>
    <row r="19">
      <c r="A19" s="465" t="s">
        <v>1321</v>
      </c>
      <c r="B19" s="466" t="s">
        <v>912</v>
      </c>
      <c r="C19" s="467" t="s">
        <v>1322</v>
      </c>
      <c r="D19" s="466" t="s">
        <v>559</v>
      </c>
      <c r="E19" s="23">
        <v>4.84</v>
      </c>
      <c r="F19" s="269">
        <v>8.0</v>
      </c>
      <c r="G19" s="30">
        <f t="shared" si="7"/>
        <v>38.72</v>
      </c>
      <c r="H19" s="268">
        <v>8.0</v>
      </c>
      <c r="I19" s="30">
        <f t="shared" si="2"/>
        <v>38.72</v>
      </c>
      <c r="J19" s="524">
        <v>8.0</v>
      </c>
      <c r="K19" s="30">
        <f t="shared" si="3"/>
        <v>38.72</v>
      </c>
      <c r="L19" s="269">
        <v>8.0</v>
      </c>
      <c r="M19" s="30">
        <f t="shared" si="4"/>
        <v>38.72</v>
      </c>
      <c r="N19" s="269">
        <v>7.0</v>
      </c>
      <c r="O19" s="30">
        <f t="shared" si="5"/>
        <v>33.88</v>
      </c>
      <c r="P19" s="269">
        <v>7.0</v>
      </c>
      <c r="Q19" s="30">
        <f t="shared" si="6"/>
        <v>33.88</v>
      </c>
    </row>
    <row r="20">
      <c r="A20" s="477" t="s">
        <v>1323</v>
      </c>
      <c r="B20" s="475" t="s">
        <v>1324</v>
      </c>
      <c r="C20" s="478" t="s">
        <v>992</v>
      </c>
      <c r="D20" s="475" t="s">
        <v>559</v>
      </c>
      <c r="E20" s="23">
        <v>1.78</v>
      </c>
      <c r="F20" s="268">
        <v>0.0</v>
      </c>
      <c r="G20" s="30">
        <f t="shared" si="7"/>
        <v>0</v>
      </c>
      <c r="H20" s="269">
        <v>0.0</v>
      </c>
      <c r="I20" s="30">
        <f t="shared" si="2"/>
        <v>0</v>
      </c>
      <c r="J20" s="268">
        <v>0.0</v>
      </c>
      <c r="K20" s="30">
        <f t="shared" si="3"/>
        <v>0</v>
      </c>
      <c r="L20" s="268">
        <v>0.0</v>
      </c>
      <c r="M20" s="30">
        <f t="shared" si="4"/>
        <v>0</v>
      </c>
      <c r="N20" s="268">
        <v>0.0</v>
      </c>
      <c r="O20" s="30">
        <f t="shared" si="5"/>
        <v>0</v>
      </c>
      <c r="P20" s="268">
        <v>0.0</v>
      </c>
      <c r="Q20" s="30">
        <f t="shared" si="6"/>
        <v>0</v>
      </c>
    </row>
    <row r="21">
      <c r="A21" s="465" t="s">
        <v>1325</v>
      </c>
      <c r="B21" s="466" t="s">
        <v>1151</v>
      </c>
      <c r="C21" s="467" t="s">
        <v>1326</v>
      </c>
      <c r="D21" s="466" t="s">
        <v>559</v>
      </c>
      <c r="E21" s="314">
        <v>4.9071429</v>
      </c>
      <c r="F21" s="269">
        <v>7.0</v>
      </c>
      <c r="G21" s="30">
        <f t="shared" si="7"/>
        <v>34.3500003</v>
      </c>
      <c r="H21" s="268">
        <v>7.0</v>
      </c>
      <c r="I21" s="30">
        <f t="shared" si="2"/>
        <v>34.3500003</v>
      </c>
      <c r="J21" s="269">
        <v>7.0</v>
      </c>
      <c r="K21" s="30">
        <f t="shared" si="3"/>
        <v>34.3500003</v>
      </c>
      <c r="L21" s="269">
        <v>6.0</v>
      </c>
      <c r="M21" s="30">
        <f t="shared" si="4"/>
        <v>29.4428574</v>
      </c>
      <c r="N21" s="269">
        <v>5.0</v>
      </c>
      <c r="O21" s="30">
        <f t="shared" si="5"/>
        <v>24.5357145</v>
      </c>
      <c r="P21" s="269">
        <v>2.0</v>
      </c>
      <c r="Q21" s="30">
        <f t="shared" si="6"/>
        <v>9.8142858</v>
      </c>
    </row>
    <row r="22">
      <c r="A22" s="473" t="s">
        <v>1327</v>
      </c>
      <c r="B22" s="474" t="s">
        <v>867</v>
      </c>
      <c r="C22" s="474" t="s">
        <v>1328</v>
      </c>
      <c r="D22" s="480" t="s">
        <v>1186</v>
      </c>
      <c r="E22" s="349">
        <v>14.4</v>
      </c>
      <c r="F22" s="268">
        <v>7.0</v>
      </c>
      <c r="G22" s="30">
        <f t="shared" si="7"/>
        <v>100.8</v>
      </c>
      <c r="H22" s="269">
        <v>7.0</v>
      </c>
      <c r="I22" s="30">
        <f t="shared" si="2"/>
        <v>100.8</v>
      </c>
      <c r="J22" s="268">
        <v>7.0</v>
      </c>
      <c r="K22" s="30">
        <f t="shared" si="3"/>
        <v>100.8</v>
      </c>
      <c r="L22" s="268">
        <v>4.0</v>
      </c>
      <c r="M22" s="30">
        <f t="shared" si="4"/>
        <v>57.6</v>
      </c>
      <c r="N22" s="268">
        <v>4.0</v>
      </c>
      <c r="O22" s="30">
        <f t="shared" si="5"/>
        <v>57.6</v>
      </c>
      <c r="P22" s="268">
        <v>4.0</v>
      </c>
      <c r="Q22" s="30">
        <f t="shared" si="6"/>
        <v>57.6</v>
      </c>
    </row>
    <row r="23">
      <c r="A23" s="473" t="s">
        <v>1329</v>
      </c>
      <c r="B23" s="474" t="s">
        <v>1304</v>
      </c>
      <c r="C23" s="474" t="s">
        <v>1128</v>
      </c>
      <c r="D23" s="480" t="s">
        <v>1305</v>
      </c>
      <c r="E23" s="23">
        <v>7.11</v>
      </c>
      <c r="F23" s="269">
        <v>202.0</v>
      </c>
      <c r="G23" s="30">
        <f t="shared" si="7"/>
        <v>1436.22</v>
      </c>
      <c r="H23" s="268">
        <v>106.0</v>
      </c>
      <c r="I23" s="30">
        <f t="shared" si="2"/>
        <v>753.66</v>
      </c>
      <c r="J23" s="269">
        <v>65.0</v>
      </c>
      <c r="K23" s="30">
        <f t="shared" si="3"/>
        <v>462.15</v>
      </c>
      <c r="L23" s="269">
        <v>97.0</v>
      </c>
      <c r="M23" s="30">
        <f t="shared" si="4"/>
        <v>689.67</v>
      </c>
      <c r="N23" s="269">
        <v>85.0</v>
      </c>
      <c r="O23" s="30">
        <f t="shared" si="5"/>
        <v>604.35</v>
      </c>
      <c r="P23" s="269">
        <v>81.0</v>
      </c>
      <c r="Q23" s="30">
        <f t="shared" si="6"/>
        <v>575.91</v>
      </c>
    </row>
    <row r="24">
      <c r="A24" s="485" t="s">
        <v>1330</v>
      </c>
      <c r="B24" s="280" t="s">
        <v>1304</v>
      </c>
      <c r="C24" s="280" t="s">
        <v>1307</v>
      </c>
      <c r="D24" s="486" t="s">
        <v>554</v>
      </c>
      <c r="E24" s="23">
        <v>4.11</v>
      </c>
      <c r="F24" s="268">
        <v>31.0</v>
      </c>
      <c r="G24" s="30">
        <f t="shared" si="7"/>
        <v>127.41</v>
      </c>
      <c r="H24" s="269">
        <v>28.0</v>
      </c>
      <c r="I24" s="30">
        <f t="shared" si="2"/>
        <v>115.08</v>
      </c>
      <c r="J24" s="268">
        <v>26.0</v>
      </c>
      <c r="K24" s="30">
        <f t="shared" si="3"/>
        <v>106.86</v>
      </c>
      <c r="L24" s="268">
        <v>19.0</v>
      </c>
      <c r="M24" s="30">
        <f t="shared" si="4"/>
        <v>78.09</v>
      </c>
      <c r="N24" s="268">
        <v>5.0</v>
      </c>
      <c r="O24" s="30">
        <f t="shared" si="5"/>
        <v>20.55</v>
      </c>
      <c r="P24" s="268">
        <v>5.0</v>
      </c>
      <c r="Q24" s="30">
        <f t="shared" si="6"/>
        <v>20.55</v>
      </c>
    </row>
    <row r="25">
      <c r="A25" s="477" t="s">
        <v>1331</v>
      </c>
      <c r="B25" s="478" t="s">
        <v>1304</v>
      </c>
      <c r="C25" s="478" t="s">
        <v>1332</v>
      </c>
      <c r="D25" s="475" t="s">
        <v>554</v>
      </c>
      <c r="E25" s="23">
        <v>5.14</v>
      </c>
      <c r="F25" s="269">
        <v>67.0</v>
      </c>
      <c r="G25" s="30">
        <f t="shared" si="7"/>
        <v>344.38</v>
      </c>
      <c r="H25" s="268">
        <v>48.0</v>
      </c>
      <c r="I25" s="30">
        <f t="shared" si="2"/>
        <v>246.72</v>
      </c>
      <c r="J25" s="269">
        <v>45.0</v>
      </c>
      <c r="K25" s="30">
        <f t="shared" si="3"/>
        <v>231.3</v>
      </c>
      <c r="L25" s="269">
        <v>43.0</v>
      </c>
      <c r="M25" s="30">
        <f t="shared" si="4"/>
        <v>221.02</v>
      </c>
      <c r="N25" s="269">
        <v>43.0</v>
      </c>
      <c r="O25" s="30">
        <f t="shared" si="5"/>
        <v>221.02</v>
      </c>
      <c r="P25" s="269">
        <v>43.0</v>
      </c>
      <c r="Q25" s="30">
        <f t="shared" si="6"/>
        <v>221.02</v>
      </c>
    </row>
    <row r="26">
      <c r="A26" s="477" t="s">
        <v>1333</v>
      </c>
      <c r="B26" s="475" t="s">
        <v>1304</v>
      </c>
      <c r="C26" s="478" t="s">
        <v>1334</v>
      </c>
      <c r="D26" s="475" t="s">
        <v>554</v>
      </c>
      <c r="E26" s="23">
        <v>4.8</v>
      </c>
      <c r="F26" s="268">
        <v>14.0</v>
      </c>
      <c r="G26" s="30">
        <f t="shared" si="7"/>
        <v>67.2</v>
      </c>
      <c r="H26" s="269">
        <v>14.0</v>
      </c>
      <c r="I26" s="30">
        <f t="shared" si="2"/>
        <v>67.2</v>
      </c>
      <c r="J26" s="268">
        <v>12.0</v>
      </c>
      <c r="K26" s="30">
        <f t="shared" si="3"/>
        <v>57.6</v>
      </c>
      <c r="L26" s="268">
        <v>9.0</v>
      </c>
      <c r="M26" s="30">
        <f t="shared" si="4"/>
        <v>43.2</v>
      </c>
      <c r="N26" s="268">
        <v>6.0</v>
      </c>
      <c r="O26" s="30">
        <f t="shared" si="5"/>
        <v>28.8</v>
      </c>
      <c r="P26" s="268">
        <v>6.0</v>
      </c>
      <c r="Q26" s="30">
        <f t="shared" si="6"/>
        <v>28.8</v>
      </c>
    </row>
    <row r="27">
      <c r="A27" s="465" t="s">
        <v>1335</v>
      </c>
      <c r="B27" s="466" t="s">
        <v>1304</v>
      </c>
      <c r="C27" s="467" t="s">
        <v>1334</v>
      </c>
      <c r="D27" s="466" t="s">
        <v>554</v>
      </c>
      <c r="E27" s="23">
        <v>4.8</v>
      </c>
      <c r="F27" s="269">
        <v>181.0</v>
      </c>
      <c r="G27" s="30">
        <f t="shared" si="7"/>
        <v>868.8</v>
      </c>
      <c r="H27" s="268">
        <v>149.0</v>
      </c>
      <c r="I27" s="30">
        <f t="shared" si="2"/>
        <v>715.2</v>
      </c>
      <c r="J27" s="269">
        <v>145.0</v>
      </c>
      <c r="K27" s="30">
        <f t="shared" si="3"/>
        <v>696</v>
      </c>
      <c r="L27" s="269">
        <v>132.0</v>
      </c>
      <c r="M27" s="30">
        <f t="shared" si="4"/>
        <v>633.6</v>
      </c>
      <c r="N27" s="269">
        <v>120.0</v>
      </c>
      <c r="O27" s="30">
        <f t="shared" si="5"/>
        <v>576</v>
      </c>
      <c r="P27" s="269">
        <v>116.0</v>
      </c>
      <c r="Q27" s="30">
        <f t="shared" si="6"/>
        <v>556.8</v>
      </c>
    </row>
    <row r="28">
      <c r="A28" s="477" t="s">
        <v>1349</v>
      </c>
      <c r="B28" s="478" t="s">
        <v>1017</v>
      </c>
      <c r="C28" s="478" t="s">
        <v>1350</v>
      </c>
      <c r="D28" s="475" t="s">
        <v>559</v>
      </c>
      <c r="E28" s="23">
        <v>3.16</v>
      </c>
      <c r="F28" s="269">
        <v>63.0</v>
      </c>
      <c r="G28" s="30">
        <f t="shared" si="7"/>
        <v>199.08</v>
      </c>
      <c r="H28" s="268">
        <v>53.0</v>
      </c>
      <c r="I28" s="30">
        <f t="shared" si="2"/>
        <v>167.48</v>
      </c>
      <c r="J28" s="269">
        <v>40.0</v>
      </c>
      <c r="K28" s="30">
        <f t="shared" si="3"/>
        <v>126.4</v>
      </c>
      <c r="L28" s="269">
        <v>38.0</v>
      </c>
      <c r="M28" s="30">
        <f t="shared" si="4"/>
        <v>120.08</v>
      </c>
      <c r="N28" s="269">
        <v>30.0</v>
      </c>
      <c r="O28" s="30">
        <f t="shared" si="5"/>
        <v>94.8</v>
      </c>
      <c r="P28" s="23">
        <v>25.0</v>
      </c>
      <c r="Q28" s="30">
        <f t="shared" si="6"/>
        <v>79</v>
      </c>
    </row>
    <row r="29">
      <c r="A29" s="465" t="s">
        <v>1347</v>
      </c>
      <c r="B29" s="467" t="s">
        <v>1304</v>
      </c>
      <c r="C29" s="467" t="s">
        <v>1348</v>
      </c>
      <c r="D29" s="466" t="s">
        <v>554</v>
      </c>
      <c r="E29" s="23">
        <v>4.19</v>
      </c>
      <c r="F29" s="268">
        <v>3.0</v>
      </c>
      <c r="G29" s="30">
        <f t="shared" si="7"/>
        <v>12.57</v>
      </c>
      <c r="H29" s="269">
        <v>128.0</v>
      </c>
      <c r="I29" s="30">
        <f t="shared" si="2"/>
        <v>536.32</v>
      </c>
      <c r="J29" s="268">
        <v>118.0</v>
      </c>
      <c r="K29" s="30">
        <f t="shared" si="3"/>
        <v>494.42</v>
      </c>
      <c r="L29" s="268">
        <v>83.0</v>
      </c>
      <c r="M29" s="30">
        <f t="shared" si="4"/>
        <v>347.77</v>
      </c>
      <c r="N29" s="268">
        <v>78.0</v>
      </c>
      <c r="O29" s="30">
        <f t="shared" si="5"/>
        <v>326.82</v>
      </c>
      <c r="P29" s="23">
        <v>77.0</v>
      </c>
      <c r="Q29" s="30">
        <f t="shared" si="6"/>
        <v>322.63</v>
      </c>
    </row>
    <row r="30">
      <c r="A30" s="477" t="s">
        <v>1351</v>
      </c>
      <c r="B30" s="478" t="s">
        <v>1017</v>
      </c>
      <c r="C30" s="478" t="s">
        <v>1024</v>
      </c>
      <c r="D30" s="475" t="s">
        <v>559</v>
      </c>
      <c r="E30" s="23">
        <v>2.41</v>
      </c>
      <c r="F30" s="269">
        <v>115.0</v>
      </c>
      <c r="G30" s="30">
        <f t="shared" si="7"/>
        <v>277.15</v>
      </c>
      <c r="H30" s="268">
        <v>108.0</v>
      </c>
      <c r="I30" s="30">
        <f t="shared" si="2"/>
        <v>260.28</v>
      </c>
      <c r="J30" s="269">
        <v>94.0</v>
      </c>
      <c r="K30" s="30">
        <f t="shared" si="3"/>
        <v>226.54</v>
      </c>
      <c r="L30" s="269">
        <v>70.0</v>
      </c>
      <c r="M30" s="30">
        <f t="shared" si="4"/>
        <v>168.7</v>
      </c>
      <c r="N30" s="269">
        <v>38.0</v>
      </c>
      <c r="O30" s="30">
        <f t="shared" si="5"/>
        <v>91.58</v>
      </c>
      <c r="P30" s="23">
        <v>27.0</v>
      </c>
      <c r="Q30" s="30">
        <f t="shared" si="6"/>
        <v>65.07</v>
      </c>
    </row>
    <row r="31">
      <c r="A31" s="488" t="s">
        <v>1353</v>
      </c>
      <c r="B31" s="489" t="s">
        <v>1017</v>
      </c>
      <c r="C31" s="489" t="s">
        <v>1354</v>
      </c>
      <c r="D31" s="475" t="s">
        <v>559</v>
      </c>
      <c r="E31" s="349">
        <v>3.64</v>
      </c>
      <c r="F31" s="268">
        <v>27.0</v>
      </c>
      <c r="G31" s="30">
        <f t="shared" si="7"/>
        <v>98.28</v>
      </c>
      <c r="H31" s="269">
        <v>27.0</v>
      </c>
      <c r="I31" s="30">
        <f t="shared" si="2"/>
        <v>98.28</v>
      </c>
      <c r="J31" s="268">
        <v>23.0</v>
      </c>
      <c r="K31" s="30">
        <f t="shared" si="3"/>
        <v>83.72</v>
      </c>
      <c r="L31" s="268">
        <v>17.0</v>
      </c>
      <c r="M31" s="30">
        <f t="shared" si="4"/>
        <v>61.88</v>
      </c>
      <c r="N31" s="268">
        <v>2.0</v>
      </c>
      <c r="O31" s="30">
        <f t="shared" si="5"/>
        <v>7.28</v>
      </c>
      <c r="P31" s="268">
        <v>2.0</v>
      </c>
      <c r="Q31" s="30">
        <f t="shared" si="6"/>
        <v>7.28</v>
      </c>
    </row>
    <row r="32">
      <c r="A32" s="530" t="s">
        <v>1203</v>
      </c>
      <c r="B32" s="531" t="s">
        <v>1304</v>
      </c>
      <c r="C32" s="531" t="s">
        <v>1202</v>
      </c>
      <c r="D32" s="532" t="s">
        <v>1305</v>
      </c>
      <c r="E32" s="529">
        <v>6.35</v>
      </c>
      <c r="F32" s="269">
        <v>222.0</v>
      </c>
      <c r="G32" s="30">
        <f t="shared" si="7"/>
        <v>1409.7</v>
      </c>
      <c r="H32" s="268">
        <v>173.0</v>
      </c>
      <c r="I32" s="30">
        <f t="shared" si="2"/>
        <v>1098.55</v>
      </c>
      <c r="J32" s="524">
        <v>112.0</v>
      </c>
      <c r="K32" s="30">
        <f t="shared" si="3"/>
        <v>711.2</v>
      </c>
      <c r="L32" s="23">
        <v>38.0</v>
      </c>
      <c r="M32" s="30">
        <f t="shared" si="4"/>
        <v>241.3</v>
      </c>
      <c r="N32" s="269">
        <v>9.0</v>
      </c>
      <c r="O32" s="30">
        <f t="shared" si="5"/>
        <v>57.15</v>
      </c>
      <c r="P32" s="269">
        <v>5.0</v>
      </c>
      <c r="Q32" s="30">
        <f t="shared" si="6"/>
        <v>31.75</v>
      </c>
    </row>
    <row r="33">
      <c r="A33" s="477" t="s">
        <v>1488</v>
      </c>
      <c r="B33" s="478" t="s">
        <v>1304</v>
      </c>
      <c r="C33" s="478" t="s">
        <v>1489</v>
      </c>
      <c r="D33" s="475" t="s">
        <v>554</v>
      </c>
      <c r="E33" s="529">
        <v>6.26</v>
      </c>
      <c r="F33" s="268">
        <v>331.0</v>
      </c>
      <c r="G33" s="30">
        <f t="shared" si="7"/>
        <v>2072.06</v>
      </c>
      <c r="H33" s="269">
        <v>47.0</v>
      </c>
      <c r="I33" s="30">
        <f t="shared" si="2"/>
        <v>294.22</v>
      </c>
      <c r="J33" s="524">
        <v>0.0</v>
      </c>
      <c r="K33" s="30">
        <f t="shared" si="3"/>
        <v>0</v>
      </c>
      <c r="L33" s="524">
        <v>2.0</v>
      </c>
      <c r="M33" s="30">
        <f t="shared" si="4"/>
        <v>12.52</v>
      </c>
      <c r="N33" s="268">
        <v>2.0</v>
      </c>
      <c r="O33" s="30">
        <f t="shared" si="5"/>
        <v>12.52</v>
      </c>
      <c r="P33" s="268">
        <v>2.0</v>
      </c>
      <c r="Q33" s="30">
        <f t="shared" si="6"/>
        <v>12.52</v>
      </c>
    </row>
    <row r="34">
      <c r="A34" s="533" t="s">
        <v>1185</v>
      </c>
      <c r="B34" s="534" t="s">
        <v>1304</v>
      </c>
      <c r="C34" s="534" t="s">
        <v>1478</v>
      </c>
      <c r="D34" s="535" t="s">
        <v>1186</v>
      </c>
      <c r="E34" s="529">
        <v>15.83</v>
      </c>
      <c r="F34" s="268">
        <v>172.0</v>
      </c>
      <c r="G34" s="30">
        <f t="shared" si="7"/>
        <v>2722.76</v>
      </c>
      <c r="H34" s="269">
        <v>144.0</v>
      </c>
      <c r="I34" s="30">
        <f t="shared" si="2"/>
        <v>2279.52</v>
      </c>
      <c r="J34" s="524">
        <v>130.0</v>
      </c>
      <c r="K34" s="30">
        <f t="shared" si="3"/>
        <v>2057.9</v>
      </c>
      <c r="L34" s="524">
        <v>67.0</v>
      </c>
      <c r="M34" s="30">
        <f t="shared" si="4"/>
        <v>1060.61</v>
      </c>
      <c r="N34" s="269">
        <v>64.0</v>
      </c>
      <c r="O34" s="30">
        <f t="shared" si="5"/>
        <v>1013.12</v>
      </c>
      <c r="P34" s="269">
        <v>61.0</v>
      </c>
      <c r="Q34" s="30">
        <f t="shared" si="6"/>
        <v>965.63</v>
      </c>
    </row>
    <row r="35">
      <c r="A35" s="473" t="s">
        <v>1490</v>
      </c>
      <c r="B35" s="474" t="s">
        <v>1051</v>
      </c>
      <c r="C35" s="474" t="s">
        <v>1253</v>
      </c>
      <c r="D35" s="480" t="s">
        <v>554</v>
      </c>
      <c r="E35" s="24">
        <v>4.5</v>
      </c>
      <c r="F35" s="269"/>
      <c r="G35" s="30"/>
      <c r="H35" s="268"/>
      <c r="I35" s="30"/>
      <c r="J35" s="524"/>
      <c r="K35" s="30"/>
      <c r="L35" s="268">
        <v>94.0</v>
      </c>
      <c r="M35" s="30">
        <f t="shared" si="4"/>
        <v>423</v>
      </c>
      <c r="N35" s="268">
        <v>63.0</v>
      </c>
      <c r="O35" s="30">
        <f t="shared" si="5"/>
        <v>283.5</v>
      </c>
      <c r="P35" s="268">
        <v>55.0</v>
      </c>
      <c r="Q35" s="30">
        <f t="shared" si="6"/>
        <v>247.5</v>
      </c>
    </row>
    <row r="36">
      <c r="A36" s="485" t="s">
        <v>1194</v>
      </c>
      <c r="B36" s="280" t="s">
        <v>1304</v>
      </c>
      <c r="C36" s="280" t="s">
        <v>1274</v>
      </c>
      <c r="D36" s="486" t="s">
        <v>559</v>
      </c>
      <c r="E36" s="24">
        <v>2.4</v>
      </c>
      <c r="F36" s="269"/>
      <c r="G36" s="30"/>
      <c r="H36" s="268"/>
      <c r="I36" s="30"/>
      <c r="J36" s="524"/>
      <c r="K36" s="30"/>
      <c r="L36" s="269">
        <v>222.0</v>
      </c>
      <c r="M36" s="30">
        <f t="shared" si="4"/>
        <v>532.8</v>
      </c>
      <c r="N36" s="269">
        <v>24.0</v>
      </c>
      <c r="O36" s="30">
        <f t="shared" si="5"/>
        <v>57.6</v>
      </c>
      <c r="P36" s="269">
        <v>20.0</v>
      </c>
      <c r="Q36" s="30">
        <f t="shared" si="6"/>
        <v>48</v>
      </c>
    </row>
    <row r="37">
      <c r="A37" s="465" t="s">
        <v>1337</v>
      </c>
      <c r="B37" s="466" t="s">
        <v>1017</v>
      </c>
      <c r="C37" s="467" t="s">
        <v>1022</v>
      </c>
      <c r="D37" s="466" t="s">
        <v>554</v>
      </c>
      <c r="E37" s="23">
        <v>3.58</v>
      </c>
      <c r="F37" s="269">
        <v>48.0</v>
      </c>
      <c r="G37" s="30">
        <f t="shared" ref="G37:G45" si="8">E37*F37</f>
        <v>171.84</v>
      </c>
      <c r="H37" s="268">
        <v>47.0</v>
      </c>
      <c r="I37" s="30">
        <f t="shared" ref="I37:I45" si="9">H37*E37</f>
        <v>168.26</v>
      </c>
      <c r="J37" s="524">
        <v>47.0</v>
      </c>
      <c r="K37" s="30">
        <f t="shared" ref="K37:K45" si="10">J37*E37</f>
        <v>168.26</v>
      </c>
      <c r="L37" s="268">
        <v>46.0</v>
      </c>
      <c r="M37" s="30">
        <f t="shared" si="4"/>
        <v>164.68</v>
      </c>
      <c r="N37" s="268">
        <v>41.0</v>
      </c>
      <c r="O37" s="30">
        <f t="shared" si="5"/>
        <v>146.78</v>
      </c>
      <c r="P37" s="268">
        <v>41.0</v>
      </c>
      <c r="Q37" s="30">
        <f t="shared" si="6"/>
        <v>146.78</v>
      </c>
    </row>
    <row r="38">
      <c r="A38" s="477" t="s">
        <v>1338</v>
      </c>
      <c r="B38" s="475" t="s">
        <v>1304</v>
      </c>
      <c r="C38" s="478" t="s">
        <v>1339</v>
      </c>
      <c r="D38" s="475" t="s">
        <v>554</v>
      </c>
      <c r="E38" s="23">
        <v>6.0</v>
      </c>
      <c r="F38" s="268">
        <v>7.0</v>
      </c>
      <c r="G38" s="30">
        <f t="shared" si="8"/>
        <v>42</v>
      </c>
      <c r="H38" s="269">
        <v>7.0</v>
      </c>
      <c r="I38" s="30">
        <f t="shared" si="9"/>
        <v>42</v>
      </c>
      <c r="J38" s="269">
        <v>6.0</v>
      </c>
      <c r="K38" s="30">
        <f t="shared" si="10"/>
        <v>36</v>
      </c>
      <c r="L38" s="269">
        <v>6.0</v>
      </c>
      <c r="M38" s="30">
        <f t="shared" si="4"/>
        <v>36</v>
      </c>
      <c r="N38" s="269">
        <v>6.0</v>
      </c>
      <c r="O38" s="30">
        <f t="shared" si="5"/>
        <v>36</v>
      </c>
      <c r="P38" s="269">
        <v>6.0</v>
      </c>
      <c r="Q38" s="30">
        <f t="shared" si="6"/>
        <v>36</v>
      </c>
    </row>
    <row r="39">
      <c r="A39" s="465" t="s">
        <v>1340</v>
      </c>
      <c r="B39" s="466" t="s">
        <v>1304</v>
      </c>
      <c r="C39" s="467" t="s">
        <v>1332</v>
      </c>
      <c r="D39" s="466" t="s">
        <v>554</v>
      </c>
      <c r="E39" s="23">
        <v>5.38</v>
      </c>
      <c r="F39" s="269">
        <v>53.0</v>
      </c>
      <c r="G39" s="30">
        <f t="shared" si="8"/>
        <v>285.14</v>
      </c>
      <c r="H39" s="268">
        <v>53.0</v>
      </c>
      <c r="I39" s="30">
        <f t="shared" si="9"/>
        <v>285.14</v>
      </c>
      <c r="J39" s="268">
        <v>53.0</v>
      </c>
      <c r="K39" s="30">
        <f t="shared" si="10"/>
        <v>285.14</v>
      </c>
      <c r="L39" s="268">
        <v>53.0</v>
      </c>
      <c r="M39" s="30">
        <f t="shared" si="4"/>
        <v>285.14</v>
      </c>
      <c r="N39" s="268">
        <v>53.0</v>
      </c>
      <c r="O39" s="30">
        <f t="shared" si="5"/>
        <v>285.14</v>
      </c>
      <c r="P39" s="268">
        <v>53.0</v>
      </c>
      <c r="Q39" s="30">
        <f t="shared" si="6"/>
        <v>285.14</v>
      </c>
    </row>
    <row r="40">
      <c r="A40" s="481" t="s">
        <v>1341</v>
      </c>
      <c r="B40" s="475" t="s">
        <v>1304</v>
      </c>
      <c r="C40" s="478" t="s">
        <v>1342</v>
      </c>
      <c r="D40" s="475" t="s">
        <v>554</v>
      </c>
      <c r="E40" s="23">
        <v>5.4</v>
      </c>
      <c r="F40" s="268">
        <v>8.0</v>
      </c>
      <c r="G40" s="30">
        <f t="shared" si="8"/>
        <v>43.2</v>
      </c>
      <c r="H40" s="269">
        <v>4.0</v>
      </c>
      <c r="I40" s="30">
        <f t="shared" si="9"/>
        <v>21.6</v>
      </c>
      <c r="J40" s="269">
        <v>4.0</v>
      </c>
      <c r="K40" s="30">
        <f t="shared" si="10"/>
        <v>21.6</v>
      </c>
      <c r="L40" s="269">
        <v>3.0</v>
      </c>
      <c r="M40" s="30">
        <f t="shared" si="4"/>
        <v>16.2</v>
      </c>
      <c r="N40" s="269">
        <v>2.0</v>
      </c>
      <c r="O40" s="30">
        <f t="shared" si="5"/>
        <v>10.8</v>
      </c>
      <c r="P40" s="269">
        <v>2.0</v>
      </c>
      <c r="Q40" s="30">
        <f t="shared" si="6"/>
        <v>10.8</v>
      </c>
    </row>
    <row r="41">
      <c r="A41" s="492" t="s">
        <v>1343</v>
      </c>
      <c r="B41" s="486"/>
      <c r="C41" s="280"/>
      <c r="D41" s="486"/>
      <c r="E41" s="23">
        <v>6.32</v>
      </c>
      <c r="F41" s="269">
        <v>27.0</v>
      </c>
      <c r="G41" s="30">
        <f t="shared" si="8"/>
        <v>170.64</v>
      </c>
      <c r="H41" s="278">
        <v>24.0</v>
      </c>
      <c r="I41" s="30">
        <f t="shared" si="9"/>
        <v>151.68</v>
      </c>
      <c r="J41" s="268">
        <v>23.0</v>
      </c>
      <c r="K41" s="30">
        <f t="shared" si="10"/>
        <v>145.36</v>
      </c>
      <c r="L41" s="278">
        <v>22.0</v>
      </c>
      <c r="M41" s="30">
        <f t="shared" si="4"/>
        <v>139.04</v>
      </c>
      <c r="N41" s="268">
        <v>21.0</v>
      </c>
      <c r="O41" s="30">
        <f t="shared" si="5"/>
        <v>132.72</v>
      </c>
      <c r="P41" s="268">
        <v>21.0</v>
      </c>
      <c r="Q41" s="30">
        <f t="shared" si="6"/>
        <v>132.72</v>
      </c>
    </row>
    <row r="42">
      <c r="A42" s="465" t="s">
        <v>1352</v>
      </c>
      <c r="B42" s="467" t="s">
        <v>1025</v>
      </c>
      <c r="C42" s="467" t="s">
        <v>1026</v>
      </c>
      <c r="D42" s="466" t="s">
        <v>554</v>
      </c>
      <c r="E42" s="23">
        <v>5.5</v>
      </c>
      <c r="F42" s="268">
        <v>23.0</v>
      </c>
      <c r="G42" s="30">
        <f t="shared" si="8"/>
        <v>126.5</v>
      </c>
      <c r="H42" s="279">
        <v>12.0</v>
      </c>
      <c r="I42" s="30">
        <f t="shared" si="9"/>
        <v>66</v>
      </c>
      <c r="J42" s="269">
        <v>9.0</v>
      </c>
      <c r="K42" s="30">
        <f t="shared" si="10"/>
        <v>49.5</v>
      </c>
      <c r="L42" s="279">
        <v>9.0</v>
      </c>
      <c r="M42" s="30">
        <f t="shared" si="4"/>
        <v>49.5</v>
      </c>
      <c r="N42" s="269">
        <v>7.0</v>
      </c>
      <c r="O42" s="30">
        <f t="shared" si="5"/>
        <v>38.5</v>
      </c>
      <c r="P42" s="269">
        <v>7.0</v>
      </c>
      <c r="Q42" s="30">
        <f t="shared" si="6"/>
        <v>38.5</v>
      </c>
    </row>
    <row r="43">
      <c r="A43" s="536" t="s">
        <v>1344</v>
      </c>
      <c r="B43" s="271" t="s">
        <v>1017</v>
      </c>
      <c r="C43" s="272" t="s">
        <v>1345</v>
      </c>
      <c r="D43" s="271" t="s">
        <v>554</v>
      </c>
      <c r="E43" s="201">
        <v>5.43</v>
      </c>
      <c r="F43" s="269">
        <v>143.0</v>
      </c>
      <c r="G43" s="30">
        <f t="shared" si="8"/>
        <v>776.49</v>
      </c>
      <c r="H43" s="278">
        <v>139.0</v>
      </c>
      <c r="I43" s="30">
        <f t="shared" si="9"/>
        <v>754.77</v>
      </c>
      <c r="J43" s="268">
        <v>139.0</v>
      </c>
      <c r="K43" s="30">
        <f t="shared" si="10"/>
        <v>754.77</v>
      </c>
      <c r="L43" s="268">
        <v>134.0</v>
      </c>
      <c r="M43" s="30">
        <f t="shared" si="4"/>
        <v>727.62</v>
      </c>
      <c r="N43" s="268">
        <v>131.0</v>
      </c>
      <c r="O43" s="30">
        <f t="shared" si="5"/>
        <v>711.33</v>
      </c>
      <c r="P43" s="268">
        <v>129.0</v>
      </c>
      <c r="Q43" s="30">
        <f t="shared" si="6"/>
        <v>700.47</v>
      </c>
    </row>
    <row r="44">
      <c r="A44" s="481" t="s">
        <v>1346</v>
      </c>
      <c r="B44" s="475" t="s">
        <v>1017</v>
      </c>
      <c r="C44" s="478" t="s">
        <v>1138</v>
      </c>
      <c r="D44" s="475" t="s">
        <v>559</v>
      </c>
      <c r="E44" s="537">
        <v>3.58</v>
      </c>
      <c r="F44" s="268">
        <v>7.0</v>
      </c>
      <c r="G44" s="30">
        <f t="shared" si="8"/>
        <v>25.06</v>
      </c>
      <c r="H44" s="279">
        <v>6.0</v>
      </c>
      <c r="I44" s="30">
        <f t="shared" si="9"/>
        <v>21.48</v>
      </c>
      <c r="J44" s="268">
        <v>6.0</v>
      </c>
      <c r="K44" s="30">
        <f t="shared" si="10"/>
        <v>21.48</v>
      </c>
      <c r="L44" s="268">
        <v>2.0</v>
      </c>
      <c r="M44" s="30">
        <f t="shared" si="4"/>
        <v>7.16</v>
      </c>
      <c r="N44" s="269">
        <v>0.0</v>
      </c>
      <c r="O44" s="30">
        <f t="shared" si="5"/>
        <v>0</v>
      </c>
      <c r="P44" s="269">
        <v>0.0</v>
      </c>
      <c r="Q44" s="30">
        <f t="shared" si="6"/>
        <v>0</v>
      </c>
    </row>
    <row r="45">
      <c r="A45" s="473" t="s">
        <v>1460</v>
      </c>
      <c r="B45" s="480" t="s">
        <v>1358</v>
      </c>
      <c r="C45" s="474" t="s">
        <v>1459</v>
      </c>
      <c r="D45" s="466" t="s">
        <v>554</v>
      </c>
      <c r="E45" s="538">
        <v>2.816</v>
      </c>
      <c r="F45" s="268">
        <v>0.0</v>
      </c>
      <c r="G45" s="30">
        <f t="shared" si="8"/>
        <v>0</v>
      </c>
      <c r="H45" s="23">
        <v>76.0</v>
      </c>
      <c r="I45" s="30">
        <f t="shared" si="9"/>
        <v>214.016</v>
      </c>
      <c r="J45" s="269">
        <v>0.0</v>
      </c>
      <c r="K45" s="30">
        <f t="shared" si="10"/>
        <v>0</v>
      </c>
      <c r="L45" s="268">
        <v>0.0</v>
      </c>
      <c r="M45" s="30">
        <f t="shared" si="4"/>
        <v>0</v>
      </c>
      <c r="N45" s="268">
        <v>65.0</v>
      </c>
      <c r="O45" s="30">
        <f t="shared" si="5"/>
        <v>183.04</v>
      </c>
      <c r="P45" s="268">
        <v>65.0</v>
      </c>
      <c r="Q45" s="30">
        <f t="shared" si="6"/>
        <v>183.04</v>
      </c>
    </row>
    <row r="46">
      <c r="A46" s="485" t="s">
        <v>1491</v>
      </c>
      <c r="B46" s="280" t="s">
        <v>924</v>
      </c>
      <c r="C46" s="280" t="s">
        <v>1238</v>
      </c>
      <c r="D46" s="486" t="s">
        <v>559</v>
      </c>
      <c r="E46" s="349"/>
      <c r="F46" s="268"/>
      <c r="G46" s="30"/>
      <c r="H46" s="23"/>
      <c r="I46" s="30"/>
      <c r="J46" s="269"/>
      <c r="K46" s="30"/>
      <c r="L46" s="524">
        <v>50.0</v>
      </c>
      <c r="M46" s="30">
        <f t="shared" si="4"/>
        <v>0</v>
      </c>
      <c r="N46" s="269">
        <v>8.0</v>
      </c>
      <c r="O46" s="30">
        <f t="shared" si="5"/>
        <v>0</v>
      </c>
      <c r="P46" s="269">
        <v>3.0</v>
      </c>
      <c r="Q46" s="30">
        <f t="shared" si="6"/>
        <v>0</v>
      </c>
    </row>
    <row r="47">
      <c r="A47" s="477" t="s">
        <v>1355</v>
      </c>
      <c r="B47" s="478" t="s">
        <v>1356</v>
      </c>
      <c r="C47" s="478" t="s">
        <v>1028</v>
      </c>
      <c r="D47" s="475" t="s">
        <v>554</v>
      </c>
      <c r="E47" s="349">
        <v>5.94</v>
      </c>
      <c r="F47" s="268">
        <v>19.0</v>
      </c>
      <c r="G47" s="30">
        <f t="shared" ref="G47:G50" si="11">E47*F47</f>
        <v>112.86</v>
      </c>
      <c r="H47" s="23">
        <v>19.0</v>
      </c>
      <c r="I47" s="30">
        <f t="shared" ref="I47:I88" si="12">H47*E47</f>
        <v>112.86</v>
      </c>
      <c r="J47" s="279">
        <v>19.0</v>
      </c>
      <c r="K47" s="30">
        <f t="shared" ref="K47:K88" si="13">J47*E47</f>
        <v>112.86</v>
      </c>
      <c r="L47" s="23">
        <v>14.0</v>
      </c>
      <c r="M47" s="30">
        <f t="shared" si="4"/>
        <v>83.16</v>
      </c>
      <c r="N47" s="268">
        <v>1.0</v>
      </c>
      <c r="O47" s="30">
        <f t="shared" si="5"/>
        <v>5.94</v>
      </c>
      <c r="P47" s="268">
        <v>1.0</v>
      </c>
      <c r="Q47" s="30">
        <f t="shared" si="6"/>
        <v>5.94</v>
      </c>
    </row>
    <row r="48">
      <c r="A48" s="539" t="s">
        <v>1207</v>
      </c>
      <c r="B48" s="540" t="s">
        <v>1473</v>
      </c>
      <c r="C48" s="540" t="s">
        <v>1161</v>
      </c>
      <c r="D48" s="541" t="s">
        <v>559</v>
      </c>
      <c r="E48" s="529">
        <v>2.69</v>
      </c>
      <c r="F48" s="269">
        <v>50.0</v>
      </c>
      <c r="G48" s="30">
        <f t="shared" si="11"/>
        <v>134.5</v>
      </c>
      <c r="H48" s="524">
        <v>48.0</v>
      </c>
      <c r="I48" s="30">
        <f t="shared" si="12"/>
        <v>129.12</v>
      </c>
      <c r="J48" s="268">
        <v>44.0</v>
      </c>
      <c r="K48" s="30">
        <f t="shared" si="13"/>
        <v>118.36</v>
      </c>
      <c r="L48" s="269">
        <v>43.0</v>
      </c>
      <c r="M48" s="30">
        <f t="shared" si="4"/>
        <v>115.67</v>
      </c>
      <c r="N48" s="269">
        <v>41.0</v>
      </c>
      <c r="O48" s="30">
        <f t="shared" si="5"/>
        <v>110.29</v>
      </c>
      <c r="P48" s="269">
        <v>41.0</v>
      </c>
      <c r="Q48" s="30">
        <f t="shared" si="6"/>
        <v>110.29</v>
      </c>
    </row>
    <row r="49">
      <c r="A49" s="465" t="s">
        <v>1357</v>
      </c>
      <c r="B49" s="467" t="s">
        <v>1358</v>
      </c>
      <c r="C49" s="467" t="s">
        <v>997</v>
      </c>
      <c r="D49" s="475" t="s">
        <v>559</v>
      </c>
      <c r="E49" s="23">
        <v>2.11</v>
      </c>
      <c r="F49" s="269">
        <v>993.0</v>
      </c>
      <c r="G49" s="30">
        <f t="shared" si="11"/>
        <v>2095.23</v>
      </c>
      <c r="H49" s="524">
        <v>288.0</v>
      </c>
      <c r="I49" s="30">
        <f t="shared" si="12"/>
        <v>607.68</v>
      </c>
      <c r="J49" s="268">
        <v>287.0</v>
      </c>
      <c r="K49" s="30">
        <f t="shared" si="13"/>
        <v>605.57</v>
      </c>
      <c r="L49" s="269">
        <v>282.0</v>
      </c>
      <c r="M49" s="30">
        <f t="shared" si="4"/>
        <v>595.02</v>
      </c>
      <c r="N49" s="269">
        <v>279.0</v>
      </c>
      <c r="O49" s="30">
        <f t="shared" si="5"/>
        <v>588.69</v>
      </c>
      <c r="P49" s="269">
        <v>278.0</v>
      </c>
      <c r="Q49" s="30">
        <f t="shared" si="6"/>
        <v>586.58</v>
      </c>
    </row>
    <row r="50">
      <c r="A50" s="465" t="s">
        <v>1197</v>
      </c>
      <c r="B50" s="467" t="s">
        <v>1358</v>
      </c>
      <c r="C50" s="467" t="s">
        <v>1359</v>
      </c>
      <c r="D50" s="466" t="s">
        <v>1305</v>
      </c>
      <c r="E50" s="23">
        <v>5.14</v>
      </c>
      <c r="F50" s="268">
        <v>50.0</v>
      </c>
      <c r="G50" s="30">
        <f t="shared" si="11"/>
        <v>257</v>
      </c>
      <c r="H50" s="524">
        <v>47.0</v>
      </c>
      <c r="I50" s="30">
        <f t="shared" si="12"/>
        <v>241.58</v>
      </c>
      <c r="J50" s="269">
        <v>43.0</v>
      </c>
      <c r="K50" s="30">
        <f t="shared" si="13"/>
        <v>221.02</v>
      </c>
      <c r="L50" s="268">
        <v>43.0</v>
      </c>
      <c r="M50" s="30">
        <f t="shared" si="4"/>
        <v>221.02</v>
      </c>
      <c r="N50" s="268">
        <v>40.0</v>
      </c>
      <c r="O50" s="30">
        <f t="shared" si="5"/>
        <v>205.6</v>
      </c>
      <c r="P50" s="268">
        <v>40.0</v>
      </c>
      <c r="Q50" s="30">
        <f t="shared" si="6"/>
        <v>205.6</v>
      </c>
    </row>
    <row r="51">
      <c r="A51" s="477" t="s">
        <v>1492</v>
      </c>
      <c r="B51" s="478" t="s">
        <v>1493</v>
      </c>
      <c r="C51" s="478" t="s">
        <v>1494</v>
      </c>
      <c r="D51" s="475" t="s">
        <v>554</v>
      </c>
      <c r="E51" s="23">
        <v>4.35</v>
      </c>
      <c r="F51" s="524">
        <v>0.0</v>
      </c>
      <c r="G51" s="24">
        <v>0.0</v>
      </c>
      <c r="H51" s="268">
        <v>64.0</v>
      </c>
      <c r="I51" s="30">
        <f t="shared" si="12"/>
        <v>278.4</v>
      </c>
      <c r="J51" s="524">
        <v>7.0</v>
      </c>
      <c r="K51" s="30">
        <f t="shared" si="13"/>
        <v>30.45</v>
      </c>
      <c r="L51" s="524">
        <v>5.0</v>
      </c>
      <c r="M51" s="30">
        <f t="shared" si="4"/>
        <v>21.75</v>
      </c>
      <c r="N51" s="23">
        <v>0.0</v>
      </c>
      <c r="O51" s="30">
        <f t="shared" si="5"/>
        <v>0</v>
      </c>
      <c r="P51" s="23">
        <v>0.0</v>
      </c>
      <c r="Q51" s="30">
        <f t="shared" si="6"/>
        <v>0</v>
      </c>
    </row>
    <row r="52">
      <c r="A52" s="481" t="s">
        <v>1360</v>
      </c>
      <c r="B52" s="475" t="s">
        <v>1361</v>
      </c>
      <c r="C52" s="478" t="s">
        <v>967</v>
      </c>
      <c r="D52" s="475" t="s">
        <v>1362</v>
      </c>
      <c r="E52" s="23">
        <v>3.98</v>
      </c>
      <c r="F52" s="268">
        <v>17.0</v>
      </c>
      <c r="G52" s="30">
        <f t="shared" ref="G52:G62" si="14">E52*F52</f>
        <v>67.66</v>
      </c>
      <c r="H52" s="524">
        <v>4.0</v>
      </c>
      <c r="I52" s="30">
        <f t="shared" si="12"/>
        <v>15.92</v>
      </c>
      <c r="J52" s="524">
        <v>2.0</v>
      </c>
      <c r="K52" s="30">
        <f t="shared" si="13"/>
        <v>7.96</v>
      </c>
      <c r="L52" s="524">
        <v>2.0</v>
      </c>
      <c r="M52" s="30">
        <f t="shared" si="4"/>
        <v>7.96</v>
      </c>
      <c r="N52" s="23">
        <v>8.0</v>
      </c>
      <c r="O52" s="30">
        <f t="shared" si="5"/>
        <v>31.84</v>
      </c>
      <c r="P52" s="269">
        <v>1.0</v>
      </c>
      <c r="Q52" s="30">
        <f t="shared" si="6"/>
        <v>3.98</v>
      </c>
    </row>
    <row r="53">
      <c r="A53" s="473" t="s">
        <v>1363</v>
      </c>
      <c r="B53" s="474" t="s">
        <v>1364</v>
      </c>
      <c r="C53" s="474" t="s">
        <v>1365</v>
      </c>
      <c r="D53" s="475" t="s">
        <v>559</v>
      </c>
      <c r="E53" s="23">
        <v>6.8</v>
      </c>
      <c r="F53" s="269">
        <v>10.0</v>
      </c>
      <c r="G53" s="30">
        <f t="shared" si="14"/>
        <v>68</v>
      </c>
      <c r="H53" s="268">
        <v>8.0</v>
      </c>
      <c r="I53" s="30">
        <f t="shared" si="12"/>
        <v>54.4</v>
      </c>
      <c r="J53" s="269">
        <v>5.0</v>
      </c>
      <c r="K53" s="30">
        <f t="shared" si="13"/>
        <v>34</v>
      </c>
      <c r="L53" s="268">
        <v>4.0</v>
      </c>
      <c r="M53" s="30">
        <f t="shared" si="4"/>
        <v>27.2</v>
      </c>
      <c r="N53" s="23">
        <v>4.0</v>
      </c>
      <c r="O53" s="30">
        <f t="shared" si="5"/>
        <v>27.2</v>
      </c>
      <c r="P53" s="268">
        <v>4.0</v>
      </c>
      <c r="Q53" s="30">
        <f t="shared" si="6"/>
        <v>27.2</v>
      </c>
    </row>
    <row r="54">
      <c r="A54" s="491" t="s">
        <v>1366</v>
      </c>
      <c r="B54" s="480" t="s">
        <v>1367</v>
      </c>
      <c r="C54" s="474" t="s">
        <v>894</v>
      </c>
      <c r="D54" s="480" t="s">
        <v>554</v>
      </c>
      <c r="E54" s="23">
        <v>5.28</v>
      </c>
      <c r="F54" s="268">
        <v>27.0</v>
      </c>
      <c r="G54" s="30">
        <f t="shared" si="14"/>
        <v>142.56</v>
      </c>
      <c r="H54" s="269">
        <v>27.0</v>
      </c>
      <c r="I54" s="30">
        <f t="shared" si="12"/>
        <v>142.56</v>
      </c>
      <c r="J54" s="268">
        <v>27.0</v>
      </c>
      <c r="K54" s="30">
        <f t="shared" si="13"/>
        <v>142.56</v>
      </c>
      <c r="L54" s="279">
        <v>7.0</v>
      </c>
      <c r="M54" s="30">
        <f t="shared" si="4"/>
        <v>36.96</v>
      </c>
      <c r="N54" s="23">
        <v>1.0</v>
      </c>
      <c r="O54" s="30">
        <f t="shared" si="5"/>
        <v>5.28</v>
      </c>
      <c r="P54" s="269">
        <v>1.0</v>
      </c>
      <c r="Q54" s="30">
        <f t="shared" si="6"/>
        <v>5.28</v>
      </c>
    </row>
    <row r="55">
      <c r="A55" s="482" t="s">
        <v>1368</v>
      </c>
      <c r="B55" s="466" t="s">
        <v>1111</v>
      </c>
      <c r="C55" s="467" t="s">
        <v>1112</v>
      </c>
      <c r="D55" s="466" t="s">
        <v>559</v>
      </c>
      <c r="E55" s="23">
        <v>5.37</v>
      </c>
      <c r="F55" s="269">
        <v>42.0</v>
      </c>
      <c r="G55" s="30">
        <f t="shared" si="14"/>
        <v>225.54</v>
      </c>
      <c r="H55" s="268">
        <v>36.0</v>
      </c>
      <c r="I55" s="30">
        <f t="shared" si="12"/>
        <v>193.32</v>
      </c>
      <c r="J55" s="269">
        <v>35.0</v>
      </c>
      <c r="K55" s="30">
        <f t="shared" si="13"/>
        <v>187.95</v>
      </c>
      <c r="L55" s="278">
        <v>23.0</v>
      </c>
      <c r="M55" s="30">
        <f t="shared" si="4"/>
        <v>123.51</v>
      </c>
      <c r="N55" s="268">
        <v>16.0</v>
      </c>
      <c r="O55" s="30">
        <f t="shared" si="5"/>
        <v>85.92</v>
      </c>
      <c r="P55" s="268">
        <v>10.0</v>
      </c>
      <c r="Q55" s="30">
        <f t="shared" si="6"/>
        <v>53.7</v>
      </c>
    </row>
    <row r="56">
      <c r="A56" s="491" t="s">
        <v>1369</v>
      </c>
      <c r="B56" s="480" t="s">
        <v>1370</v>
      </c>
      <c r="C56" s="474" t="s">
        <v>1371</v>
      </c>
      <c r="D56" s="480" t="s">
        <v>559</v>
      </c>
      <c r="E56" s="23">
        <v>3.31</v>
      </c>
      <c r="F56" s="278">
        <v>25.0</v>
      </c>
      <c r="G56" s="30">
        <f t="shared" si="14"/>
        <v>82.75</v>
      </c>
      <c r="H56" s="279">
        <v>25.0</v>
      </c>
      <c r="I56" s="30">
        <f t="shared" si="12"/>
        <v>82.75</v>
      </c>
      <c r="J56" s="278">
        <v>25.0</v>
      </c>
      <c r="K56" s="30">
        <f t="shared" si="13"/>
        <v>82.75</v>
      </c>
      <c r="L56" s="279">
        <v>16.0</v>
      </c>
      <c r="M56" s="30">
        <f t="shared" si="4"/>
        <v>52.96</v>
      </c>
      <c r="N56" s="269">
        <v>5.0</v>
      </c>
      <c r="O56" s="30">
        <f t="shared" si="5"/>
        <v>16.55</v>
      </c>
      <c r="P56" s="269">
        <v>5.0</v>
      </c>
      <c r="Q56" s="30">
        <f t="shared" si="6"/>
        <v>16.55</v>
      </c>
    </row>
    <row r="57">
      <c r="A57" s="492" t="s">
        <v>1372</v>
      </c>
      <c r="B57" s="486" t="s">
        <v>940</v>
      </c>
      <c r="C57" s="280" t="s">
        <v>941</v>
      </c>
      <c r="D57" s="486" t="s">
        <v>554</v>
      </c>
      <c r="E57" s="314">
        <v>7.77</v>
      </c>
      <c r="F57" s="279">
        <v>7.0</v>
      </c>
      <c r="G57" s="30">
        <f t="shared" si="14"/>
        <v>54.39</v>
      </c>
      <c r="H57" s="278">
        <v>7.0</v>
      </c>
      <c r="I57" s="30">
        <f t="shared" si="12"/>
        <v>54.39</v>
      </c>
      <c r="J57" s="279">
        <v>7.0</v>
      </c>
      <c r="K57" s="30">
        <f t="shared" si="13"/>
        <v>54.39</v>
      </c>
      <c r="L57" s="278">
        <v>5.0</v>
      </c>
      <c r="M57" s="30">
        <f t="shared" si="4"/>
        <v>38.85</v>
      </c>
      <c r="N57" s="268">
        <v>4.0</v>
      </c>
      <c r="O57" s="30">
        <f t="shared" si="5"/>
        <v>31.08</v>
      </c>
      <c r="P57" s="268">
        <v>1.0</v>
      </c>
      <c r="Q57" s="30">
        <f t="shared" si="6"/>
        <v>7.77</v>
      </c>
    </row>
    <row r="58">
      <c r="A58" s="465" t="s">
        <v>1373</v>
      </c>
      <c r="B58" s="467" t="s">
        <v>1374</v>
      </c>
      <c r="C58" s="467" t="s">
        <v>1375</v>
      </c>
      <c r="D58" s="466" t="s">
        <v>554</v>
      </c>
      <c r="E58" s="23">
        <v>5.86</v>
      </c>
      <c r="F58" s="268">
        <v>117.0</v>
      </c>
      <c r="G58" s="30">
        <f t="shared" si="14"/>
        <v>685.62</v>
      </c>
      <c r="H58" s="279">
        <v>107.0</v>
      </c>
      <c r="I58" s="30">
        <f t="shared" si="12"/>
        <v>627.02</v>
      </c>
      <c r="J58" s="278">
        <v>106.0</v>
      </c>
      <c r="K58" s="30">
        <f t="shared" si="13"/>
        <v>621.16</v>
      </c>
      <c r="L58" s="279">
        <v>101.0</v>
      </c>
      <c r="M58" s="30">
        <f t="shared" si="4"/>
        <v>591.86</v>
      </c>
      <c r="N58" s="269">
        <v>95.0</v>
      </c>
      <c r="O58" s="30">
        <f t="shared" si="5"/>
        <v>556.7</v>
      </c>
      <c r="P58" s="269">
        <v>85.0</v>
      </c>
      <c r="Q58" s="30">
        <f t="shared" si="6"/>
        <v>498.1</v>
      </c>
    </row>
    <row r="59">
      <c r="A59" s="485" t="s">
        <v>1495</v>
      </c>
      <c r="B59" s="280" t="s">
        <v>1358</v>
      </c>
      <c r="C59" s="280" t="s">
        <v>1496</v>
      </c>
      <c r="D59" s="466" t="s">
        <v>1305</v>
      </c>
      <c r="E59" s="529">
        <v>5.14</v>
      </c>
      <c r="F59" s="269">
        <v>176.0</v>
      </c>
      <c r="G59" s="30">
        <f t="shared" si="14"/>
        <v>904.64</v>
      </c>
      <c r="H59" s="278">
        <v>68.0</v>
      </c>
      <c r="I59" s="30">
        <f t="shared" si="12"/>
        <v>349.52</v>
      </c>
      <c r="J59" s="23">
        <v>54.0</v>
      </c>
      <c r="K59" s="30">
        <f t="shared" si="13"/>
        <v>277.56</v>
      </c>
      <c r="L59" s="23">
        <v>9.0</v>
      </c>
      <c r="M59" s="30">
        <f t="shared" si="4"/>
        <v>46.26</v>
      </c>
      <c r="N59" s="268">
        <v>7.0</v>
      </c>
      <c r="O59" s="30">
        <f t="shared" si="5"/>
        <v>35.98</v>
      </c>
      <c r="P59" s="268">
        <v>6.0</v>
      </c>
      <c r="Q59" s="30">
        <f t="shared" si="6"/>
        <v>30.84</v>
      </c>
    </row>
    <row r="60">
      <c r="A60" s="477" t="s">
        <v>1376</v>
      </c>
      <c r="B60" s="478" t="s">
        <v>1377</v>
      </c>
      <c r="C60" s="478" t="s">
        <v>1378</v>
      </c>
      <c r="D60" s="475" t="s">
        <v>559</v>
      </c>
      <c r="E60" s="23">
        <v>0.0</v>
      </c>
      <c r="F60" s="279">
        <v>199.0</v>
      </c>
      <c r="G60" s="30">
        <f t="shared" si="14"/>
        <v>0</v>
      </c>
      <c r="H60" s="278">
        <v>5.0</v>
      </c>
      <c r="I60" s="30">
        <f t="shared" si="12"/>
        <v>0</v>
      </c>
      <c r="J60" s="278">
        <v>5.0</v>
      </c>
      <c r="K60" s="30">
        <f t="shared" si="13"/>
        <v>0</v>
      </c>
      <c r="L60" s="23">
        <v>0.0</v>
      </c>
      <c r="M60" s="30">
        <f t="shared" si="4"/>
        <v>0</v>
      </c>
      <c r="N60" s="269">
        <v>0.0</v>
      </c>
      <c r="O60" s="30">
        <f t="shared" si="5"/>
        <v>0</v>
      </c>
      <c r="P60" s="269">
        <v>0.0</v>
      </c>
      <c r="Q60" s="30">
        <f t="shared" si="6"/>
        <v>0</v>
      </c>
    </row>
    <row r="61">
      <c r="A61" s="465" t="s">
        <v>1379</v>
      </c>
      <c r="B61" s="466" t="s">
        <v>530</v>
      </c>
      <c r="C61" s="467" t="s">
        <v>1380</v>
      </c>
      <c r="D61" s="466" t="s">
        <v>559</v>
      </c>
      <c r="E61" s="23">
        <v>3.3</v>
      </c>
      <c r="F61" s="278">
        <v>107.0</v>
      </c>
      <c r="G61" s="30">
        <f t="shared" si="14"/>
        <v>353.1</v>
      </c>
      <c r="H61" s="279">
        <v>104.0</v>
      </c>
      <c r="I61" s="30">
        <f t="shared" si="12"/>
        <v>343.2</v>
      </c>
      <c r="J61" s="279">
        <v>95.0</v>
      </c>
      <c r="K61" s="30">
        <f t="shared" si="13"/>
        <v>313.5</v>
      </c>
      <c r="L61" s="23">
        <v>78.0</v>
      </c>
      <c r="M61" s="30">
        <f t="shared" si="4"/>
        <v>257.4</v>
      </c>
      <c r="N61" s="268">
        <v>70.0</v>
      </c>
      <c r="O61" s="30">
        <f t="shared" si="5"/>
        <v>231</v>
      </c>
      <c r="P61" s="268">
        <v>67.0</v>
      </c>
      <c r="Q61" s="30">
        <f t="shared" si="6"/>
        <v>221.1</v>
      </c>
    </row>
    <row r="62">
      <c r="A62" s="465" t="s">
        <v>1467</v>
      </c>
      <c r="B62" s="467" t="s">
        <v>1468</v>
      </c>
      <c r="C62" s="467" t="s">
        <v>1469</v>
      </c>
      <c r="D62" s="466" t="s">
        <v>559</v>
      </c>
      <c r="E62" s="538">
        <v>2.89</v>
      </c>
      <c r="F62" s="268">
        <v>3.0</v>
      </c>
      <c r="G62" s="30">
        <f t="shared" si="14"/>
        <v>8.67</v>
      </c>
      <c r="H62" s="23">
        <v>0.0</v>
      </c>
      <c r="I62" s="30">
        <f t="shared" si="12"/>
        <v>0</v>
      </c>
      <c r="J62" s="524">
        <v>0.0</v>
      </c>
      <c r="K62" s="30">
        <f t="shared" si="13"/>
        <v>0</v>
      </c>
      <c r="L62" s="23">
        <v>73.0</v>
      </c>
      <c r="M62" s="30">
        <f t="shared" si="4"/>
        <v>210.97</v>
      </c>
      <c r="N62" s="268">
        <v>8.0</v>
      </c>
      <c r="O62" s="30">
        <f t="shared" si="5"/>
        <v>23.12</v>
      </c>
      <c r="P62" s="23">
        <v>5.0</v>
      </c>
      <c r="Q62" s="30">
        <f t="shared" si="6"/>
        <v>14.45</v>
      </c>
    </row>
    <row r="63">
      <c r="A63" s="465" t="s">
        <v>1497</v>
      </c>
      <c r="B63" s="467" t="s">
        <v>901</v>
      </c>
      <c r="C63" s="467" t="s">
        <v>1498</v>
      </c>
      <c r="D63" s="466" t="s">
        <v>559</v>
      </c>
      <c r="E63" s="23">
        <v>3.8</v>
      </c>
      <c r="F63" s="524">
        <v>0.0</v>
      </c>
      <c r="G63" s="24">
        <v>0.0</v>
      </c>
      <c r="H63" s="279">
        <v>30.0</v>
      </c>
      <c r="I63" s="30">
        <f t="shared" si="12"/>
        <v>114</v>
      </c>
      <c r="J63" s="524">
        <v>0.0</v>
      </c>
      <c r="K63" s="30">
        <f t="shared" si="13"/>
        <v>0</v>
      </c>
      <c r="L63" s="23">
        <v>2.0</v>
      </c>
      <c r="M63" s="30">
        <f t="shared" si="4"/>
        <v>7.6</v>
      </c>
      <c r="N63" s="269">
        <v>2.0</v>
      </c>
      <c r="O63" s="30">
        <f t="shared" si="5"/>
        <v>7.6</v>
      </c>
      <c r="P63" s="269">
        <v>2.0</v>
      </c>
      <c r="Q63" s="30">
        <f t="shared" si="6"/>
        <v>7.6</v>
      </c>
    </row>
    <row r="64">
      <c r="A64" s="473" t="s">
        <v>1381</v>
      </c>
      <c r="B64" s="474" t="s">
        <v>1151</v>
      </c>
      <c r="C64" s="474" t="s">
        <v>1382</v>
      </c>
      <c r="D64" s="480" t="s">
        <v>554</v>
      </c>
      <c r="E64" s="23">
        <v>2.08</v>
      </c>
      <c r="F64" s="524">
        <v>0.0</v>
      </c>
      <c r="G64" s="30">
        <f t="shared" ref="G64:G65" si="15">E64*F64</f>
        <v>0</v>
      </c>
      <c r="H64" s="23">
        <v>0.0</v>
      </c>
      <c r="I64" s="30">
        <f t="shared" si="12"/>
        <v>0</v>
      </c>
      <c r="J64" s="524">
        <v>0.0</v>
      </c>
      <c r="K64" s="30">
        <f t="shared" si="13"/>
        <v>0</v>
      </c>
      <c r="L64" s="23">
        <v>0.0</v>
      </c>
      <c r="M64" s="30">
        <f t="shared" si="4"/>
        <v>0</v>
      </c>
      <c r="N64" s="268">
        <v>0.0</v>
      </c>
      <c r="O64" s="30">
        <f t="shared" si="5"/>
        <v>0</v>
      </c>
      <c r="P64" s="268">
        <v>0.0</v>
      </c>
      <c r="Q64" s="30">
        <f t="shared" si="6"/>
        <v>0</v>
      </c>
    </row>
    <row r="65">
      <c r="A65" s="477" t="s">
        <v>1470</v>
      </c>
      <c r="B65" s="478" t="s">
        <v>530</v>
      </c>
      <c r="C65" s="478" t="s">
        <v>1471</v>
      </c>
      <c r="D65" s="475" t="s">
        <v>1421</v>
      </c>
      <c r="E65" s="542">
        <v>1.41</v>
      </c>
      <c r="F65" s="269">
        <v>34.0</v>
      </c>
      <c r="G65" s="30">
        <f t="shared" si="15"/>
        <v>47.94</v>
      </c>
      <c r="H65" s="278">
        <v>34.0</v>
      </c>
      <c r="I65" s="30">
        <f t="shared" si="12"/>
        <v>47.94</v>
      </c>
      <c r="J65" s="524">
        <v>33.0</v>
      </c>
      <c r="K65" s="30">
        <f t="shared" si="13"/>
        <v>46.53</v>
      </c>
      <c r="L65" s="23">
        <v>32.0</v>
      </c>
      <c r="M65" s="30">
        <f t="shared" si="4"/>
        <v>45.12</v>
      </c>
      <c r="N65" s="269">
        <v>31.0</v>
      </c>
      <c r="O65" s="30">
        <f t="shared" si="5"/>
        <v>43.71</v>
      </c>
      <c r="P65" s="269">
        <v>31.0</v>
      </c>
      <c r="Q65" s="30">
        <f t="shared" si="6"/>
        <v>43.71</v>
      </c>
    </row>
    <row r="66">
      <c r="A66" s="473" t="s">
        <v>1499</v>
      </c>
      <c r="B66" s="474" t="s">
        <v>530</v>
      </c>
      <c r="C66" s="474" t="s">
        <v>1500</v>
      </c>
      <c r="D66" s="480" t="s">
        <v>559</v>
      </c>
      <c r="E66" s="23">
        <v>2.5</v>
      </c>
      <c r="F66" s="23">
        <v>0.0</v>
      </c>
      <c r="G66" s="24">
        <v>0.0</v>
      </c>
      <c r="H66" s="278">
        <v>300.0</v>
      </c>
      <c r="I66" s="30">
        <f t="shared" si="12"/>
        <v>750</v>
      </c>
      <c r="J66" s="279">
        <v>134.0</v>
      </c>
      <c r="K66" s="30">
        <f t="shared" si="13"/>
        <v>335</v>
      </c>
      <c r="L66" s="278">
        <v>96.0</v>
      </c>
      <c r="M66" s="30">
        <f t="shared" si="4"/>
        <v>240</v>
      </c>
      <c r="N66" s="268">
        <v>89.0</v>
      </c>
      <c r="O66" s="30">
        <f t="shared" si="5"/>
        <v>222.5</v>
      </c>
      <c r="P66" s="268">
        <v>89.0</v>
      </c>
      <c r="Q66" s="30">
        <f t="shared" si="6"/>
        <v>222.5</v>
      </c>
    </row>
    <row r="67">
      <c r="A67" s="465" t="s">
        <v>1501</v>
      </c>
      <c r="B67" s="467" t="s">
        <v>530</v>
      </c>
      <c r="C67" s="467" t="s">
        <v>1500</v>
      </c>
      <c r="D67" s="466" t="s">
        <v>552</v>
      </c>
      <c r="E67" s="23">
        <v>1.0</v>
      </c>
      <c r="F67" s="23">
        <v>0.0</v>
      </c>
      <c r="G67" s="24">
        <v>0.0</v>
      </c>
      <c r="H67" s="279">
        <v>25.0</v>
      </c>
      <c r="I67" s="30">
        <f t="shared" si="12"/>
        <v>25</v>
      </c>
      <c r="J67" s="278">
        <v>0.0</v>
      </c>
      <c r="K67" s="30">
        <f t="shared" si="13"/>
        <v>0</v>
      </c>
      <c r="L67" s="279">
        <v>0.0</v>
      </c>
      <c r="M67" s="30">
        <f t="shared" si="4"/>
        <v>0</v>
      </c>
      <c r="N67" s="269">
        <v>0.0</v>
      </c>
      <c r="O67" s="30">
        <f t="shared" si="5"/>
        <v>0</v>
      </c>
      <c r="P67" s="269">
        <v>0.0</v>
      </c>
      <c r="Q67" s="30">
        <f t="shared" si="6"/>
        <v>0</v>
      </c>
    </row>
    <row r="68">
      <c r="A68" s="465" t="s">
        <v>1383</v>
      </c>
      <c r="B68" s="467" t="s">
        <v>1002</v>
      </c>
      <c r="C68" s="467" t="s">
        <v>1384</v>
      </c>
      <c r="D68" s="466" t="s">
        <v>559</v>
      </c>
      <c r="E68" s="23">
        <v>5.232</v>
      </c>
      <c r="F68" s="23">
        <v>0.0</v>
      </c>
      <c r="G68" s="30">
        <f>E68*F68</f>
        <v>0</v>
      </c>
      <c r="H68" s="23">
        <v>8.0</v>
      </c>
      <c r="I68" s="30">
        <f t="shared" si="12"/>
        <v>41.856</v>
      </c>
      <c r="J68" s="524">
        <v>8.0</v>
      </c>
      <c r="K68" s="30">
        <f t="shared" si="13"/>
        <v>41.856</v>
      </c>
      <c r="L68" s="23">
        <v>5.0</v>
      </c>
      <c r="M68" s="30">
        <f t="shared" si="4"/>
        <v>26.16</v>
      </c>
      <c r="N68" s="268">
        <v>5.0</v>
      </c>
      <c r="O68" s="30">
        <f t="shared" si="5"/>
        <v>26.16</v>
      </c>
      <c r="P68" s="23">
        <v>5.0</v>
      </c>
      <c r="Q68" s="30">
        <f t="shared" si="6"/>
        <v>26.16</v>
      </c>
    </row>
    <row r="69">
      <c r="A69" s="477" t="s">
        <v>1502</v>
      </c>
      <c r="B69" s="478" t="s">
        <v>518</v>
      </c>
      <c r="C69" s="478" t="s">
        <v>1503</v>
      </c>
      <c r="D69" s="475" t="s">
        <v>554</v>
      </c>
      <c r="E69" s="23">
        <v>0.0</v>
      </c>
      <c r="F69" s="23">
        <v>0.0</v>
      </c>
      <c r="G69" s="24">
        <v>0.0</v>
      </c>
      <c r="H69" s="278">
        <v>25.0</v>
      </c>
      <c r="I69" s="30">
        <f t="shared" si="12"/>
        <v>0</v>
      </c>
      <c r="J69" s="524">
        <v>14.0</v>
      </c>
      <c r="K69" s="30">
        <f t="shared" si="13"/>
        <v>0</v>
      </c>
      <c r="L69" s="23">
        <v>14.0</v>
      </c>
      <c r="M69" s="30">
        <f t="shared" si="4"/>
        <v>0</v>
      </c>
      <c r="N69" s="269">
        <v>14.0</v>
      </c>
      <c r="O69" s="30">
        <f t="shared" si="5"/>
        <v>0</v>
      </c>
      <c r="P69" s="269">
        <v>13.0</v>
      </c>
      <c r="Q69" s="30">
        <f t="shared" si="6"/>
        <v>0</v>
      </c>
    </row>
    <row r="70">
      <c r="A70" s="492" t="s">
        <v>1385</v>
      </c>
      <c r="B70" s="486" t="s">
        <v>1386</v>
      </c>
      <c r="C70" s="280" t="s">
        <v>1387</v>
      </c>
      <c r="D70" s="486" t="s">
        <v>1362</v>
      </c>
      <c r="E70" s="23">
        <v>3.43</v>
      </c>
      <c r="F70" s="269">
        <v>13.0</v>
      </c>
      <c r="G70" s="30">
        <f t="shared" ref="G70:G88" si="16">E70*F70</f>
        <v>44.59</v>
      </c>
      <c r="H70" s="23">
        <v>7.0</v>
      </c>
      <c r="I70" s="30">
        <f t="shared" si="12"/>
        <v>24.01</v>
      </c>
      <c r="J70" s="23">
        <v>7.0</v>
      </c>
      <c r="K70" s="30">
        <f t="shared" si="13"/>
        <v>24.01</v>
      </c>
      <c r="L70" s="23">
        <v>7.0</v>
      </c>
      <c r="M70" s="30">
        <f t="shared" si="4"/>
        <v>24.01</v>
      </c>
      <c r="N70" s="268">
        <v>7.0</v>
      </c>
      <c r="O70" s="30">
        <f t="shared" si="5"/>
        <v>24.01</v>
      </c>
      <c r="P70" s="268">
        <v>7.0</v>
      </c>
      <c r="Q70" s="30">
        <f t="shared" si="6"/>
        <v>24.01</v>
      </c>
    </row>
    <row r="71">
      <c r="A71" s="485" t="s">
        <v>1472</v>
      </c>
      <c r="B71" s="280" t="s">
        <v>1000</v>
      </c>
      <c r="C71" s="280" t="s">
        <v>1001</v>
      </c>
      <c r="D71" s="486" t="s">
        <v>559</v>
      </c>
      <c r="E71" s="538">
        <v>0.0</v>
      </c>
      <c r="F71" s="268">
        <v>7.0</v>
      </c>
      <c r="G71" s="30">
        <f t="shared" si="16"/>
        <v>0</v>
      </c>
      <c r="H71" s="279">
        <v>2.0</v>
      </c>
      <c r="I71" s="30">
        <f t="shared" si="12"/>
        <v>0</v>
      </c>
      <c r="J71" s="23">
        <v>2.0</v>
      </c>
      <c r="K71" s="30">
        <f t="shared" si="13"/>
        <v>0</v>
      </c>
      <c r="L71" s="23">
        <v>2.0</v>
      </c>
      <c r="M71" s="30">
        <f t="shared" si="4"/>
        <v>0</v>
      </c>
      <c r="N71" s="269">
        <v>2.0</v>
      </c>
      <c r="O71" s="30">
        <f t="shared" si="5"/>
        <v>0</v>
      </c>
      <c r="P71" s="269">
        <v>1.0</v>
      </c>
      <c r="Q71" s="30">
        <f t="shared" si="6"/>
        <v>0</v>
      </c>
    </row>
    <row r="72">
      <c r="A72" s="465" t="s">
        <v>1388</v>
      </c>
      <c r="B72" s="467" t="s">
        <v>1389</v>
      </c>
      <c r="C72" s="467" t="s">
        <v>1390</v>
      </c>
      <c r="D72" s="466" t="s">
        <v>554</v>
      </c>
      <c r="E72" s="23">
        <v>7.52</v>
      </c>
      <c r="F72" s="268">
        <v>7.0</v>
      </c>
      <c r="G72" s="30">
        <f t="shared" si="16"/>
        <v>52.64</v>
      </c>
      <c r="H72" s="23">
        <v>0.0</v>
      </c>
      <c r="I72" s="30">
        <f t="shared" si="12"/>
        <v>0</v>
      </c>
      <c r="J72" s="23">
        <v>0.0</v>
      </c>
      <c r="K72" s="30">
        <f t="shared" si="13"/>
        <v>0</v>
      </c>
      <c r="L72" s="23">
        <v>0.0</v>
      </c>
      <c r="M72" s="30">
        <f t="shared" si="4"/>
        <v>0</v>
      </c>
      <c r="N72" s="269">
        <v>0.0</v>
      </c>
      <c r="O72" s="30">
        <f t="shared" si="5"/>
        <v>0</v>
      </c>
      <c r="P72" s="23">
        <v>0.0</v>
      </c>
      <c r="Q72" s="30">
        <f t="shared" si="6"/>
        <v>0</v>
      </c>
    </row>
    <row r="73">
      <c r="A73" s="473" t="s">
        <v>1504</v>
      </c>
      <c r="B73" s="474" t="s">
        <v>1505</v>
      </c>
      <c r="C73" s="474" t="s">
        <v>1106</v>
      </c>
      <c r="D73" s="480" t="s">
        <v>559</v>
      </c>
      <c r="E73" s="469">
        <v>3.32</v>
      </c>
      <c r="F73" s="268">
        <v>25.0</v>
      </c>
      <c r="G73" s="30">
        <f t="shared" si="16"/>
        <v>83</v>
      </c>
      <c r="H73" s="279">
        <v>17.0</v>
      </c>
      <c r="I73" s="30">
        <f t="shared" si="12"/>
        <v>56.44</v>
      </c>
      <c r="J73" s="23">
        <v>13.0</v>
      </c>
      <c r="K73" s="30">
        <f t="shared" si="13"/>
        <v>43.16</v>
      </c>
      <c r="L73" s="23">
        <v>17.0</v>
      </c>
      <c r="M73" s="30">
        <f t="shared" si="4"/>
        <v>56.44</v>
      </c>
      <c r="N73" s="268">
        <v>17.0</v>
      </c>
      <c r="O73" s="30">
        <f t="shared" si="5"/>
        <v>56.44</v>
      </c>
      <c r="P73" s="268">
        <v>17.0</v>
      </c>
      <c r="Q73" s="30">
        <f t="shared" si="6"/>
        <v>56.44</v>
      </c>
    </row>
    <row r="74">
      <c r="A74" s="482" t="s">
        <v>1391</v>
      </c>
      <c r="B74" s="466" t="s">
        <v>936</v>
      </c>
      <c r="C74" s="467" t="s">
        <v>1392</v>
      </c>
      <c r="D74" s="466" t="s">
        <v>554</v>
      </c>
      <c r="E74" s="23">
        <v>4.97</v>
      </c>
      <c r="F74" s="524">
        <v>2.0</v>
      </c>
      <c r="G74" s="30">
        <f t="shared" si="16"/>
        <v>9.94</v>
      </c>
      <c r="H74" s="23">
        <v>2.0</v>
      </c>
      <c r="I74" s="30">
        <f t="shared" si="12"/>
        <v>9.94</v>
      </c>
      <c r="J74" s="524">
        <v>2.0</v>
      </c>
      <c r="K74" s="30">
        <f t="shared" si="13"/>
        <v>9.94</v>
      </c>
      <c r="L74" s="269">
        <v>2.0</v>
      </c>
      <c r="M74" s="30">
        <f t="shared" si="4"/>
        <v>9.94</v>
      </c>
      <c r="N74" s="269">
        <v>2.0</v>
      </c>
      <c r="O74" s="30">
        <f t="shared" si="5"/>
        <v>9.94</v>
      </c>
      <c r="P74" s="269">
        <v>2.0</v>
      </c>
      <c r="Q74" s="30">
        <f t="shared" si="6"/>
        <v>9.94</v>
      </c>
    </row>
    <row r="75">
      <c r="A75" s="492" t="s">
        <v>1393</v>
      </c>
      <c r="B75" s="486" t="s">
        <v>932</v>
      </c>
      <c r="C75" s="280" t="s">
        <v>1394</v>
      </c>
      <c r="D75" s="486" t="s">
        <v>554</v>
      </c>
      <c r="E75" s="23">
        <v>8.12</v>
      </c>
      <c r="F75" s="524">
        <v>8.0</v>
      </c>
      <c r="G75" s="30">
        <f t="shared" si="16"/>
        <v>64.96</v>
      </c>
      <c r="H75" s="23">
        <v>8.0</v>
      </c>
      <c r="I75" s="30">
        <f t="shared" si="12"/>
        <v>64.96</v>
      </c>
      <c r="J75" s="524">
        <v>8.0</v>
      </c>
      <c r="K75" s="30">
        <f t="shared" si="13"/>
        <v>64.96</v>
      </c>
      <c r="L75" s="269">
        <v>8.0</v>
      </c>
      <c r="M75" s="30">
        <f t="shared" si="4"/>
        <v>64.96</v>
      </c>
      <c r="N75" s="269">
        <v>8.0</v>
      </c>
      <c r="O75" s="30">
        <f t="shared" si="5"/>
        <v>64.96</v>
      </c>
      <c r="P75" s="269">
        <v>8.0</v>
      </c>
      <c r="Q75" s="30">
        <f t="shared" si="6"/>
        <v>64.96</v>
      </c>
    </row>
    <row r="76">
      <c r="A76" s="491" t="s">
        <v>1395</v>
      </c>
      <c r="B76" s="480" t="s">
        <v>942</v>
      </c>
      <c r="C76" s="474" t="s">
        <v>1396</v>
      </c>
      <c r="D76" s="480" t="s">
        <v>554</v>
      </c>
      <c r="E76" s="23">
        <v>8.12</v>
      </c>
      <c r="F76" s="268">
        <v>12.0</v>
      </c>
      <c r="G76" s="30">
        <f t="shared" si="16"/>
        <v>97.44</v>
      </c>
      <c r="H76" s="23">
        <v>12.0</v>
      </c>
      <c r="I76" s="30">
        <f t="shared" si="12"/>
        <v>97.44</v>
      </c>
      <c r="J76" s="269">
        <v>12.0</v>
      </c>
      <c r="K76" s="30">
        <f t="shared" si="13"/>
        <v>97.44</v>
      </c>
      <c r="L76" s="268">
        <v>12.0</v>
      </c>
      <c r="M76" s="30">
        <f t="shared" si="4"/>
        <v>97.44</v>
      </c>
      <c r="N76" s="268">
        <v>12.0</v>
      </c>
      <c r="O76" s="30">
        <f t="shared" si="5"/>
        <v>97.44</v>
      </c>
      <c r="P76" s="268">
        <v>12.0</v>
      </c>
      <c r="Q76" s="30">
        <f t="shared" si="6"/>
        <v>97.44</v>
      </c>
    </row>
    <row r="77">
      <c r="A77" s="482" t="s">
        <v>1397</v>
      </c>
      <c r="B77" s="466" t="s">
        <v>1078</v>
      </c>
      <c r="C77" s="467" t="s">
        <v>1398</v>
      </c>
      <c r="D77" s="466" t="s">
        <v>554</v>
      </c>
      <c r="E77" s="23">
        <v>8.15</v>
      </c>
      <c r="F77" s="269">
        <v>2.0</v>
      </c>
      <c r="G77" s="30">
        <f t="shared" si="16"/>
        <v>16.3</v>
      </c>
      <c r="H77" s="23">
        <v>2.0</v>
      </c>
      <c r="I77" s="30">
        <f t="shared" si="12"/>
        <v>16.3</v>
      </c>
      <c r="J77" s="268">
        <v>2.0</v>
      </c>
      <c r="K77" s="30">
        <f t="shared" si="13"/>
        <v>16.3</v>
      </c>
      <c r="L77" s="269">
        <v>2.0</v>
      </c>
      <c r="M77" s="30">
        <f t="shared" si="4"/>
        <v>16.3</v>
      </c>
      <c r="N77" s="269">
        <v>2.0</v>
      </c>
      <c r="O77" s="30">
        <f t="shared" si="5"/>
        <v>16.3</v>
      </c>
      <c r="P77" s="269">
        <v>2.0</v>
      </c>
      <c r="Q77" s="30">
        <f t="shared" si="6"/>
        <v>16.3</v>
      </c>
    </row>
    <row r="78">
      <c r="A78" s="477" t="s">
        <v>1399</v>
      </c>
      <c r="B78" s="478" t="s">
        <v>1029</v>
      </c>
      <c r="C78" s="478" t="s">
        <v>1400</v>
      </c>
      <c r="D78" s="475" t="s">
        <v>554</v>
      </c>
      <c r="E78" s="23">
        <v>8.12</v>
      </c>
      <c r="F78" s="278">
        <v>6.0</v>
      </c>
      <c r="G78" s="30">
        <f t="shared" si="16"/>
        <v>48.72</v>
      </c>
      <c r="H78" s="23">
        <v>6.0</v>
      </c>
      <c r="I78" s="30">
        <f t="shared" si="12"/>
        <v>48.72</v>
      </c>
      <c r="J78" s="279">
        <v>6.0</v>
      </c>
      <c r="K78" s="30">
        <f t="shared" si="13"/>
        <v>48.72</v>
      </c>
      <c r="L78" s="268">
        <v>6.0</v>
      </c>
      <c r="M78" s="30">
        <f t="shared" si="4"/>
        <v>48.72</v>
      </c>
      <c r="N78" s="268">
        <v>5.0</v>
      </c>
      <c r="O78" s="30">
        <f t="shared" si="5"/>
        <v>40.6</v>
      </c>
      <c r="P78" s="268">
        <v>5.0</v>
      </c>
      <c r="Q78" s="30">
        <f t="shared" si="6"/>
        <v>40.6</v>
      </c>
    </row>
    <row r="79">
      <c r="A79" s="465" t="s">
        <v>1401</v>
      </c>
      <c r="B79" s="466" t="s">
        <v>1151</v>
      </c>
      <c r="C79" s="467" t="s">
        <v>1402</v>
      </c>
      <c r="D79" s="466" t="s">
        <v>554</v>
      </c>
      <c r="E79" s="23">
        <v>8.15</v>
      </c>
      <c r="F79" s="279">
        <v>16.0</v>
      </c>
      <c r="G79" s="30">
        <f t="shared" si="16"/>
        <v>130.4</v>
      </c>
      <c r="H79" s="23">
        <v>16.0</v>
      </c>
      <c r="I79" s="30">
        <f t="shared" si="12"/>
        <v>130.4</v>
      </c>
      <c r="J79" s="278">
        <v>16.0</v>
      </c>
      <c r="K79" s="30">
        <f t="shared" si="13"/>
        <v>130.4</v>
      </c>
      <c r="L79" s="269">
        <v>16.0</v>
      </c>
      <c r="M79" s="30">
        <f t="shared" si="4"/>
        <v>130.4</v>
      </c>
      <c r="N79" s="269">
        <v>16.0</v>
      </c>
      <c r="O79" s="30">
        <f t="shared" si="5"/>
        <v>130.4</v>
      </c>
      <c r="P79" s="269">
        <v>16.0</v>
      </c>
      <c r="Q79" s="30">
        <f t="shared" si="6"/>
        <v>130.4</v>
      </c>
    </row>
    <row r="80">
      <c r="A80" s="491" t="s">
        <v>1403</v>
      </c>
      <c r="B80" s="474" t="s">
        <v>1151</v>
      </c>
      <c r="C80" s="474" t="s">
        <v>1404</v>
      </c>
      <c r="D80" s="480" t="s">
        <v>554</v>
      </c>
      <c r="E80" s="537">
        <v>8.02</v>
      </c>
      <c r="F80" s="23">
        <v>8.0</v>
      </c>
      <c r="G80" s="30">
        <f t="shared" si="16"/>
        <v>64.16</v>
      </c>
      <c r="H80" s="23">
        <v>8.0</v>
      </c>
      <c r="I80" s="30">
        <f t="shared" si="12"/>
        <v>64.16</v>
      </c>
      <c r="J80" s="23">
        <v>0.0</v>
      </c>
      <c r="K80" s="30">
        <f t="shared" si="13"/>
        <v>0</v>
      </c>
      <c r="L80" s="23">
        <v>8.0</v>
      </c>
      <c r="M80" s="30">
        <f t="shared" si="4"/>
        <v>64.16</v>
      </c>
      <c r="N80" s="23">
        <v>8.0</v>
      </c>
      <c r="O80" s="30">
        <f t="shared" si="5"/>
        <v>64.16</v>
      </c>
      <c r="P80" s="23">
        <v>8.0</v>
      </c>
      <c r="Q80" s="30">
        <f t="shared" si="6"/>
        <v>64.16</v>
      </c>
    </row>
    <row r="81">
      <c r="A81" s="482" t="s">
        <v>1405</v>
      </c>
      <c r="B81" s="466" t="s">
        <v>1114</v>
      </c>
      <c r="C81" s="467" t="s">
        <v>1115</v>
      </c>
      <c r="D81" s="466" t="s">
        <v>554</v>
      </c>
      <c r="E81" s="23">
        <v>8.38</v>
      </c>
      <c r="F81" s="23">
        <v>15.0</v>
      </c>
      <c r="G81" s="30">
        <f t="shared" si="16"/>
        <v>125.7</v>
      </c>
      <c r="H81" s="23">
        <v>15.0</v>
      </c>
      <c r="I81" s="30">
        <f t="shared" si="12"/>
        <v>125.7</v>
      </c>
      <c r="J81" s="23">
        <v>15.0</v>
      </c>
      <c r="K81" s="30">
        <f t="shared" si="13"/>
        <v>125.7</v>
      </c>
      <c r="L81" s="23">
        <v>6.0</v>
      </c>
      <c r="M81" s="30">
        <f t="shared" si="4"/>
        <v>50.28</v>
      </c>
      <c r="N81" s="23">
        <v>1.0</v>
      </c>
      <c r="O81" s="30">
        <f t="shared" si="5"/>
        <v>8.38</v>
      </c>
      <c r="P81" s="23">
        <v>0.0</v>
      </c>
      <c r="Q81" s="30">
        <f t="shared" si="6"/>
        <v>0</v>
      </c>
    </row>
    <row r="82">
      <c r="A82" s="492" t="s">
        <v>1406</v>
      </c>
      <c r="B82" s="486" t="s">
        <v>956</v>
      </c>
      <c r="C82" s="280" t="s">
        <v>957</v>
      </c>
      <c r="D82" s="480" t="s">
        <v>559</v>
      </c>
      <c r="E82" s="537">
        <v>3.79</v>
      </c>
      <c r="F82" s="23">
        <v>11.0</v>
      </c>
      <c r="G82" s="30">
        <f t="shared" si="16"/>
        <v>41.69</v>
      </c>
      <c r="H82" s="23">
        <v>11.0</v>
      </c>
      <c r="I82" s="30">
        <f t="shared" si="12"/>
        <v>41.69</v>
      </c>
      <c r="J82" s="278">
        <v>10.0</v>
      </c>
      <c r="K82" s="30">
        <f t="shared" si="13"/>
        <v>37.9</v>
      </c>
      <c r="L82" s="23">
        <v>10.0</v>
      </c>
      <c r="M82" s="30">
        <f t="shared" si="4"/>
        <v>37.9</v>
      </c>
      <c r="N82" s="269">
        <v>8.0</v>
      </c>
      <c r="O82" s="30">
        <f t="shared" si="5"/>
        <v>30.32</v>
      </c>
      <c r="P82" s="23">
        <v>8.0</v>
      </c>
      <c r="Q82" s="30">
        <f t="shared" si="6"/>
        <v>30.32</v>
      </c>
    </row>
    <row r="83">
      <c r="A83" s="491" t="s">
        <v>1407</v>
      </c>
      <c r="B83" s="480" t="s">
        <v>1408</v>
      </c>
      <c r="C83" s="474" t="s">
        <v>1409</v>
      </c>
      <c r="D83" s="480" t="s">
        <v>1362</v>
      </c>
      <c r="E83" s="23">
        <v>4.75</v>
      </c>
      <c r="F83" s="524">
        <v>3.0</v>
      </c>
      <c r="G83" s="30">
        <f t="shared" si="16"/>
        <v>14.25</v>
      </c>
      <c r="H83" s="23">
        <v>3.0</v>
      </c>
      <c r="I83" s="30">
        <f t="shared" si="12"/>
        <v>14.25</v>
      </c>
      <c r="J83" s="279">
        <v>3.0</v>
      </c>
      <c r="K83" s="30">
        <f t="shared" si="13"/>
        <v>14.25</v>
      </c>
      <c r="L83" s="23">
        <v>3.0</v>
      </c>
      <c r="M83" s="30">
        <f t="shared" si="4"/>
        <v>14.25</v>
      </c>
      <c r="N83" s="268">
        <v>3.0</v>
      </c>
      <c r="O83" s="30">
        <f t="shared" si="5"/>
        <v>14.25</v>
      </c>
      <c r="P83" s="23">
        <v>3.0</v>
      </c>
      <c r="Q83" s="30">
        <f t="shared" si="6"/>
        <v>14.25</v>
      </c>
    </row>
    <row r="84">
      <c r="A84" s="482" t="s">
        <v>1410</v>
      </c>
      <c r="B84" s="467" t="s">
        <v>1060</v>
      </c>
      <c r="C84" s="467" t="s">
        <v>1411</v>
      </c>
      <c r="D84" s="466" t="s">
        <v>552</v>
      </c>
      <c r="E84" s="23">
        <v>1.96</v>
      </c>
      <c r="F84" s="268">
        <v>5.0</v>
      </c>
      <c r="G84" s="30">
        <f t="shared" si="16"/>
        <v>9.8</v>
      </c>
      <c r="H84" s="23">
        <v>5.0</v>
      </c>
      <c r="I84" s="30">
        <f t="shared" si="12"/>
        <v>9.8</v>
      </c>
      <c r="J84" s="23">
        <v>5.0</v>
      </c>
      <c r="K84" s="30">
        <f t="shared" si="13"/>
        <v>9.8</v>
      </c>
      <c r="L84" s="268">
        <v>5.0</v>
      </c>
      <c r="M84" s="30">
        <f t="shared" si="4"/>
        <v>9.8</v>
      </c>
      <c r="N84" s="268">
        <v>5.0</v>
      </c>
      <c r="O84" s="30">
        <f t="shared" si="5"/>
        <v>9.8</v>
      </c>
      <c r="P84" s="268">
        <v>4.0</v>
      </c>
      <c r="Q84" s="30">
        <f t="shared" si="6"/>
        <v>7.84</v>
      </c>
    </row>
    <row r="85">
      <c r="A85" s="491" t="s">
        <v>1412</v>
      </c>
      <c r="B85" s="474" t="s">
        <v>1413</v>
      </c>
      <c r="C85" s="474" t="s">
        <v>1414</v>
      </c>
      <c r="D85" s="480" t="s">
        <v>1415</v>
      </c>
      <c r="E85" s="23">
        <v>2.1</v>
      </c>
      <c r="F85" s="279">
        <v>11.0</v>
      </c>
      <c r="G85" s="30">
        <f t="shared" si="16"/>
        <v>23.1</v>
      </c>
      <c r="H85" s="23">
        <v>11.0</v>
      </c>
      <c r="I85" s="30">
        <f t="shared" si="12"/>
        <v>23.1</v>
      </c>
      <c r="J85" s="23">
        <v>10.0</v>
      </c>
      <c r="K85" s="30">
        <f t="shared" si="13"/>
        <v>21</v>
      </c>
      <c r="L85" s="269">
        <v>10.0</v>
      </c>
      <c r="M85" s="30">
        <f t="shared" si="4"/>
        <v>21</v>
      </c>
      <c r="N85" s="269">
        <v>10.0</v>
      </c>
      <c r="O85" s="30">
        <f t="shared" si="5"/>
        <v>21</v>
      </c>
      <c r="P85" s="269">
        <v>10.0</v>
      </c>
      <c r="Q85" s="30">
        <f t="shared" si="6"/>
        <v>21</v>
      </c>
    </row>
    <row r="86">
      <c r="A86" s="481" t="s">
        <v>1416</v>
      </c>
      <c r="B86" s="475" t="s">
        <v>525</v>
      </c>
      <c r="C86" s="478" t="s">
        <v>953</v>
      </c>
      <c r="D86" s="475" t="s">
        <v>1362</v>
      </c>
      <c r="E86" s="23">
        <v>4.46</v>
      </c>
      <c r="F86" s="268">
        <v>9.0</v>
      </c>
      <c r="G86" s="30">
        <f t="shared" si="16"/>
        <v>40.14</v>
      </c>
      <c r="H86" s="23">
        <v>9.0</v>
      </c>
      <c r="I86" s="30">
        <f t="shared" si="12"/>
        <v>40.14</v>
      </c>
      <c r="J86" s="23">
        <v>9.0</v>
      </c>
      <c r="K86" s="30">
        <f t="shared" si="13"/>
        <v>40.14</v>
      </c>
      <c r="L86" s="268">
        <v>1.0</v>
      </c>
      <c r="M86" s="30">
        <f t="shared" si="4"/>
        <v>4.46</v>
      </c>
      <c r="N86" s="268">
        <v>0.0</v>
      </c>
      <c r="O86" s="30">
        <f t="shared" si="5"/>
        <v>0</v>
      </c>
      <c r="P86" s="268">
        <v>0.0</v>
      </c>
      <c r="Q86" s="30">
        <f t="shared" si="6"/>
        <v>0</v>
      </c>
    </row>
    <row r="87">
      <c r="A87" s="481" t="s">
        <v>1417</v>
      </c>
      <c r="B87" s="478" t="s">
        <v>1060</v>
      </c>
      <c r="C87" s="478" t="s">
        <v>1418</v>
      </c>
      <c r="D87" s="475" t="s">
        <v>559</v>
      </c>
      <c r="E87" s="23">
        <v>2.1</v>
      </c>
      <c r="F87" s="543">
        <v>7.0</v>
      </c>
      <c r="G87" s="30">
        <f t="shared" si="16"/>
        <v>14.7</v>
      </c>
      <c r="H87" s="23">
        <v>7.0</v>
      </c>
      <c r="I87" s="30">
        <f t="shared" si="12"/>
        <v>14.7</v>
      </c>
      <c r="J87" s="524">
        <v>6.0</v>
      </c>
      <c r="K87" s="30">
        <f t="shared" si="13"/>
        <v>12.6</v>
      </c>
      <c r="L87" s="269">
        <v>6.0</v>
      </c>
      <c r="M87" s="30">
        <f t="shared" si="4"/>
        <v>12.6</v>
      </c>
      <c r="N87" s="269">
        <v>6.0</v>
      </c>
      <c r="O87" s="30">
        <f t="shared" si="5"/>
        <v>12.6</v>
      </c>
      <c r="P87" s="269">
        <v>6.0</v>
      </c>
      <c r="Q87" s="30">
        <f t="shared" si="6"/>
        <v>12.6</v>
      </c>
    </row>
    <row r="88">
      <c r="A88" s="465" t="s">
        <v>1506</v>
      </c>
      <c r="B88" s="467" t="s">
        <v>525</v>
      </c>
      <c r="C88" s="467" t="s">
        <v>1507</v>
      </c>
      <c r="D88" s="466" t="s">
        <v>559</v>
      </c>
      <c r="E88" s="469">
        <v>2.37</v>
      </c>
      <c r="F88" s="269">
        <v>461.0</v>
      </c>
      <c r="G88" s="30">
        <f t="shared" si="16"/>
        <v>1092.57</v>
      </c>
      <c r="H88" s="278">
        <v>73.0</v>
      </c>
      <c r="I88" s="30">
        <f t="shared" si="12"/>
        <v>173.01</v>
      </c>
      <c r="J88" s="201">
        <v>59.0</v>
      </c>
      <c r="K88" s="30">
        <f t="shared" si="13"/>
        <v>139.83</v>
      </c>
      <c r="L88" s="23">
        <v>37.0</v>
      </c>
      <c r="M88" s="30">
        <f t="shared" si="4"/>
        <v>87.69</v>
      </c>
      <c r="N88" s="269">
        <v>34.0</v>
      </c>
      <c r="O88" s="30">
        <f t="shared" si="5"/>
        <v>80.58</v>
      </c>
      <c r="P88" s="269">
        <v>34.0</v>
      </c>
      <c r="Q88" s="30">
        <f t="shared" si="6"/>
        <v>80.58</v>
      </c>
    </row>
    <row r="89">
      <c r="A89" s="473" t="s">
        <v>1508</v>
      </c>
      <c r="B89" s="474" t="s">
        <v>1509</v>
      </c>
      <c r="C89" s="474" t="s">
        <v>1510</v>
      </c>
      <c r="D89" s="480" t="s">
        <v>1511</v>
      </c>
      <c r="E89" s="23">
        <v>3.34</v>
      </c>
      <c r="F89" s="524"/>
      <c r="G89" s="24"/>
      <c r="H89" s="279"/>
      <c r="I89" s="30"/>
      <c r="J89" s="279"/>
      <c r="K89" s="30"/>
      <c r="L89" s="279"/>
      <c r="M89" s="30">
        <f t="shared" si="4"/>
        <v>0</v>
      </c>
      <c r="N89" s="268">
        <v>12.0</v>
      </c>
      <c r="O89" s="30">
        <f t="shared" si="5"/>
        <v>40.08</v>
      </c>
      <c r="P89" s="268">
        <v>12.0</v>
      </c>
      <c r="Q89" s="30">
        <f t="shared" si="6"/>
        <v>40.08</v>
      </c>
    </row>
    <row r="90">
      <c r="A90" s="465" t="s">
        <v>1512</v>
      </c>
      <c r="B90" s="467" t="s">
        <v>1513</v>
      </c>
      <c r="C90" s="467" t="s">
        <v>1514</v>
      </c>
      <c r="D90" s="466" t="s">
        <v>559</v>
      </c>
      <c r="E90" s="23">
        <v>3.93</v>
      </c>
      <c r="F90" s="524">
        <v>0.0</v>
      </c>
      <c r="G90" s="24">
        <v>0.0</v>
      </c>
      <c r="H90" s="279">
        <v>49.0</v>
      </c>
      <c r="I90" s="30">
        <f t="shared" ref="I90:I92" si="17">H90*E90</f>
        <v>192.57</v>
      </c>
      <c r="J90" s="269">
        <v>23.0</v>
      </c>
      <c r="K90" s="30">
        <f t="shared" ref="K90:K92" si="18">J90*E90</f>
        <v>90.39</v>
      </c>
      <c r="L90" s="269">
        <v>6.0</v>
      </c>
      <c r="M90" s="30">
        <f t="shared" si="4"/>
        <v>23.58</v>
      </c>
      <c r="N90" s="269">
        <v>1.0</v>
      </c>
      <c r="O90" s="30">
        <f t="shared" si="5"/>
        <v>3.93</v>
      </c>
      <c r="P90" s="269">
        <v>1.0</v>
      </c>
      <c r="Q90" s="30">
        <f t="shared" si="6"/>
        <v>3.93</v>
      </c>
    </row>
    <row r="91">
      <c r="A91" s="533" t="s">
        <v>1479</v>
      </c>
      <c r="B91" s="534" t="s">
        <v>890</v>
      </c>
      <c r="C91" s="534" t="s">
        <v>890</v>
      </c>
      <c r="D91" s="535" t="s">
        <v>559</v>
      </c>
      <c r="E91" s="529">
        <v>3.93</v>
      </c>
      <c r="F91" s="269">
        <v>1.0</v>
      </c>
      <c r="G91" s="30">
        <f t="shared" ref="G91:G92" si="19">E91*F91</f>
        <v>3.93</v>
      </c>
      <c r="H91" s="278">
        <v>1.0</v>
      </c>
      <c r="I91" s="30">
        <f t="shared" si="17"/>
        <v>3.93</v>
      </c>
      <c r="J91" s="524">
        <v>0.0</v>
      </c>
      <c r="K91" s="30">
        <f t="shared" si="18"/>
        <v>0</v>
      </c>
      <c r="L91" s="268">
        <v>20.0</v>
      </c>
      <c r="M91" s="30">
        <f t="shared" si="4"/>
        <v>78.6</v>
      </c>
      <c r="N91" s="268">
        <v>13.0</v>
      </c>
      <c r="O91" s="30">
        <f t="shared" si="5"/>
        <v>51.09</v>
      </c>
      <c r="P91" s="268">
        <v>13.0</v>
      </c>
      <c r="Q91" s="30">
        <f t="shared" si="6"/>
        <v>51.09</v>
      </c>
    </row>
    <row r="92">
      <c r="A92" s="533" t="s">
        <v>1480</v>
      </c>
      <c r="B92" s="534" t="s">
        <v>1481</v>
      </c>
      <c r="C92" s="534" t="s">
        <v>1482</v>
      </c>
      <c r="D92" s="535" t="s">
        <v>559</v>
      </c>
      <c r="E92" s="529">
        <v>3.93</v>
      </c>
      <c r="F92" s="278">
        <v>8.0</v>
      </c>
      <c r="G92" s="30">
        <f t="shared" si="19"/>
        <v>31.44</v>
      </c>
      <c r="H92" s="279">
        <v>3.0</v>
      </c>
      <c r="I92" s="30">
        <f t="shared" si="17"/>
        <v>11.79</v>
      </c>
      <c r="J92" s="23">
        <v>0.0</v>
      </c>
      <c r="K92" s="30">
        <f t="shared" si="18"/>
        <v>0</v>
      </c>
      <c r="L92" s="269">
        <v>1.0</v>
      </c>
      <c r="M92" s="30">
        <f t="shared" si="4"/>
        <v>3.93</v>
      </c>
      <c r="N92" s="23">
        <v>1.0</v>
      </c>
      <c r="O92" s="30">
        <f t="shared" si="5"/>
        <v>3.93</v>
      </c>
      <c r="P92" s="269">
        <v>1.0</v>
      </c>
      <c r="Q92" s="30">
        <f t="shared" si="6"/>
        <v>3.93</v>
      </c>
    </row>
    <row r="93">
      <c r="A93" s="544"/>
      <c r="B93" s="474" t="s">
        <v>1481</v>
      </c>
      <c r="C93" s="474" t="s">
        <v>1059</v>
      </c>
      <c r="D93" s="538" t="s">
        <v>559</v>
      </c>
      <c r="E93" s="529">
        <v>3.93</v>
      </c>
      <c r="F93" s="279"/>
      <c r="G93" s="30"/>
      <c r="H93" s="23"/>
      <c r="I93" s="30"/>
      <c r="J93" s="278"/>
      <c r="K93" s="30"/>
      <c r="L93" s="269"/>
      <c r="M93" s="30"/>
      <c r="N93" s="23">
        <v>33.0</v>
      </c>
      <c r="O93" s="30">
        <f t="shared" si="5"/>
        <v>129.69</v>
      </c>
      <c r="P93" s="268">
        <v>3.0</v>
      </c>
      <c r="Q93" s="30">
        <f t="shared" si="6"/>
        <v>11.79</v>
      </c>
    </row>
    <row r="94">
      <c r="A94" s="485" t="s">
        <v>1201</v>
      </c>
      <c r="B94" s="280" t="s">
        <v>525</v>
      </c>
      <c r="C94" s="280" t="s">
        <v>1515</v>
      </c>
      <c r="D94" s="486" t="s">
        <v>559</v>
      </c>
      <c r="E94" s="23"/>
      <c r="F94" s="279"/>
      <c r="G94" s="30"/>
      <c r="H94" s="23"/>
      <c r="I94" s="30"/>
      <c r="J94" s="278"/>
      <c r="K94" s="30"/>
      <c r="L94" s="269">
        <v>25.0</v>
      </c>
      <c r="M94" s="30">
        <f t="shared" ref="M94:M122" si="20">L94*E94</f>
        <v>0</v>
      </c>
      <c r="N94" s="269">
        <v>1.0</v>
      </c>
      <c r="O94" s="30">
        <f t="shared" si="5"/>
        <v>0</v>
      </c>
      <c r="P94" s="269">
        <v>1.0</v>
      </c>
      <c r="Q94" s="30">
        <f t="shared" si="6"/>
        <v>0</v>
      </c>
    </row>
    <row r="95">
      <c r="A95" s="481" t="s">
        <v>1419</v>
      </c>
      <c r="B95" s="475" t="s">
        <v>968</v>
      </c>
      <c r="C95" s="478" t="s">
        <v>1420</v>
      </c>
      <c r="D95" s="475" t="s">
        <v>1421</v>
      </c>
      <c r="E95" s="23">
        <v>1.94</v>
      </c>
      <c r="F95" s="279">
        <v>112.0</v>
      </c>
      <c r="G95" s="30">
        <f t="shared" ref="G95:G103" si="21">E95*F95</f>
        <v>217.28</v>
      </c>
      <c r="H95" s="23">
        <v>112.0</v>
      </c>
      <c r="I95" s="30">
        <f t="shared" ref="I95:I110" si="22">H95*E95</f>
        <v>217.28</v>
      </c>
      <c r="J95" s="278">
        <v>112.0</v>
      </c>
      <c r="K95" s="30">
        <f t="shared" ref="K95:K110" si="23">J95*E95</f>
        <v>217.28</v>
      </c>
      <c r="L95" s="268">
        <v>110.0</v>
      </c>
      <c r="M95" s="30">
        <f t="shared" si="20"/>
        <v>213.4</v>
      </c>
      <c r="N95" s="268">
        <v>104.0</v>
      </c>
      <c r="O95" s="30">
        <f t="shared" si="5"/>
        <v>201.76</v>
      </c>
      <c r="P95" s="268">
        <v>100.0</v>
      </c>
      <c r="Q95" s="30">
        <f t="shared" si="6"/>
        <v>194</v>
      </c>
    </row>
    <row r="96">
      <c r="A96" s="482" t="s">
        <v>1422</v>
      </c>
      <c r="B96" s="467" t="s">
        <v>755</v>
      </c>
      <c r="C96" s="467" t="s">
        <v>1053</v>
      </c>
      <c r="D96" s="466" t="s">
        <v>559</v>
      </c>
      <c r="E96" s="537">
        <v>3.39</v>
      </c>
      <c r="F96" s="278">
        <v>673.0</v>
      </c>
      <c r="G96" s="30">
        <f t="shared" si="21"/>
        <v>2281.47</v>
      </c>
      <c r="H96" s="23">
        <v>672.0</v>
      </c>
      <c r="I96" s="30">
        <f t="shared" si="22"/>
        <v>2278.08</v>
      </c>
      <c r="J96" s="279">
        <v>666.0</v>
      </c>
      <c r="K96" s="30">
        <f t="shared" si="23"/>
        <v>2257.74</v>
      </c>
      <c r="L96" s="269">
        <v>639.0</v>
      </c>
      <c r="M96" s="30">
        <f t="shared" si="20"/>
        <v>2166.21</v>
      </c>
      <c r="N96" s="269">
        <v>599.0</v>
      </c>
      <c r="O96" s="30">
        <f t="shared" si="5"/>
        <v>2030.61</v>
      </c>
      <c r="P96" s="269">
        <v>582.0</v>
      </c>
      <c r="Q96" s="30">
        <f t="shared" si="6"/>
        <v>1972.98</v>
      </c>
    </row>
    <row r="97">
      <c r="A97" s="536" t="s">
        <v>1423</v>
      </c>
      <c r="B97" s="272" t="s">
        <v>760</v>
      </c>
      <c r="C97" s="272" t="s">
        <v>1424</v>
      </c>
      <c r="D97" s="271" t="s">
        <v>559</v>
      </c>
      <c r="E97" s="537">
        <v>4.25</v>
      </c>
      <c r="F97" s="279">
        <v>1086.0</v>
      </c>
      <c r="G97" s="30">
        <f t="shared" si="21"/>
        <v>4615.5</v>
      </c>
      <c r="H97" s="23">
        <v>1080.0</v>
      </c>
      <c r="I97" s="30">
        <f t="shared" si="22"/>
        <v>4590</v>
      </c>
      <c r="J97" s="278">
        <v>1074.0</v>
      </c>
      <c r="K97" s="30">
        <f t="shared" si="23"/>
        <v>4564.5</v>
      </c>
      <c r="L97" s="268">
        <v>1055.0</v>
      </c>
      <c r="M97" s="30">
        <f t="shared" si="20"/>
        <v>4483.75</v>
      </c>
      <c r="N97" s="268">
        <v>1003.0</v>
      </c>
      <c r="O97" s="30">
        <f t="shared" si="5"/>
        <v>4262.75</v>
      </c>
      <c r="P97" s="268">
        <v>975.0</v>
      </c>
      <c r="Q97" s="30">
        <f t="shared" si="6"/>
        <v>4143.75</v>
      </c>
    </row>
    <row r="98">
      <c r="A98" s="545" t="s">
        <v>1425</v>
      </c>
      <c r="B98" s="262" t="s">
        <v>643</v>
      </c>
      <c r="C98" s="263" t="s">
        <v>1426</v>
      </c>
      <c r="D98" s="262" t="s">
        <v>1415</v>
      </c>
      <c r="E98" s="23">
        <v>1.62</v>
      </c>
      <c r="F98" s="278">
        <v>15.0</v>
      </c>
      <c r="G98" s="30">
        <f t="shared" si="21"/>
        <v>24.3</v>
      </c>
      <c r="H98" s="23">
        <v>15.0</v>
      </c>
      <c r="I98" s="30">
        <f t="shared" si="22"/>
        <v>24.3</v>
      </c>
      <c r="J98" s="279">
        <v>15.0</v>
      </c>
      <c r="K98" s="30">
        <f t="shared" si="23"/>
        <v>24.3</v>
      </c>
      <c r="L98" s="269">
        <v>43.0</v>
      </c>
      <c r="M98" s="30">
        <f t="shared" si="20"/>
        <v>69.66</v>
      </c>
      <c r="N98" s="269">
        <v>24.0</v>
      </c>
      <c r="O98" s="30">
        <f t="shared" si="5"/>
        <v>38.88</v>
      </c>
      <c r="P98" s="269">
        <v>15.0</v>
      </c>
      <c r="Q98" s="30">
        <f t="shared" si="6"/>
        <v>24.3</v>
      </c>
    </row>
    <row r="99">
      <c r="A99" s="473" t="s">
        <v>1465</v>
      </c>
      <c r="B99" s="474" t="s">
        <v>760</v>
      </c>
      <c r="C99" s="474" t="s">
        <v>1466</v>
      </c>
      <c r="D99" s="480" t="s">
        <v>559</v>
      </c>
      <c r="E99" s="480">
        <v>4.88</v>
      </c>
      <c r="F99" s="269">
        <v>292.0</v>
      </c>
      <c r="G99" s="30">
        <f t="shared" si="21"/>
        <v>1424.96</v>
      </c>
      <c r="H99" s="23">
        <v>275.0</v>
      </c>
      <c r="I99" s="30">
        <f t="shared" si="22"/>
        <v>1342</v>
      </c>
      <c r="J99" s="23">
        <v>245.0</v>
      </c>
      <c r="K99" s="30">
        <f t="shared" si="23"/>
        <v>1195.6</v>
      </c>
      <c r="L99" s="546">
        <v>216.0</v>
      </c>
      <c r="M99" s="30">
        <f t="shared" si="20"/>
        <v>1054.08</v>
      </c>
      <c r="N99" s="546">
        <v>212.0</v>
      </c>
      <c r="O99" s="30">
        <f t="shared" si="5"/>
        <v>1034.56</v>
      </c>
      <c r="P99" s="546">
        <v>205.0</v>
      </c>
      <c r="Q99" s="30">
        <f t="shared" si="6"/>
        <v>1000.4</v>
      </c>
    </row>
    <row r="100">
      <c r="A100" s="485" t="s">
        <v>1455</v>
      </c>
      <c r="B100" s="486" t="s">
        <v>1456</v>
      </c>
      <c r="C100" s="280" t="s">
        <v>1457</v>
      </c>
      <c r="D100" s="486" t="s">
        <v>554</v>
      </c>
      <c r="E100" s="486">
        <v>0.0</v>
      </c>
      <c r="F100" s="524">
        <v>0.0</v>
      </c>
      <c r="G100" s="30">
        <f t="shared" si="21"/>
        <v>0</v>
      </c>
      <c r="H100" s="23">
        <v>0.0</v>
      </c>
      <c r="I100" s="30">
        <f t="shared" si="22"/>
        <v>0</v>
      </c>
      <c r="J100" s="23">
        <v>5.0</v>
      </c>
      <c r="K100" s="30">
        <f t="shared" si="23"/>
        <v>0</v>
      </c>
      <c r="L100" s="543">
        <v>5.0</v>
      </c>
      <c r="M100" s="30">
        <f t="shared" si="20"/>
        <v>0</v>
      </c>
      <c r="N100" s="543">
        <v>5.0</v>
      </c>
      <c r="O100" s="30">
        <f t="shared" si="5"/>
        <v>0</v>
      </c>
      <c r="P100" s="543">
        <v>5.0</v>
      </c>
      <c r="Q100" s="30">
        <f t="shared" si="6"/>
        <v>0</v>
      </c>
    </row>
    <row r="101">
      <c r="A101" s="536" t="s">
        <v>1427</v>
      </c>
      <c r="B101" s="271" t="s">
        <v>1428</v>
      </c>
      <c r="C101" s="272" t="s">
        <v>1429</v>
      </c>
      <c r="D101" s="271" t="s">
        <v>559</v>
      </c>
      <c r="E101" s="201">
        <v>5.22</v>
      </c>
      <c r="F101" s="201">
        <v>313.0</v>
      </c>
      <c r="G101" s="30">
        <f t="shared" si="21"/>
        <v>1633.86</v>
      </c>
      <c r="H101" s="201">
        <v>310.0</v>
      </c>
      <c r="I101" s="30">
        <f t="shared" si="22"/>
        <v>1618.2</v>
      </c>
      <c r="J101" s="23">
        <v>290.0</v>
      </c>
      <c r="K101" s="30">
        <f t="shared" si="23"/>
        <v>1513.8</v>
      </c>
      <c r="L101" s="268">
        <v>284.0</v>
      </c>
      <c r="M101" s="30">
        <f t="shared" si="20"/>
        <v>1482.48</v>
      </c>
      <c r="N101" s="23">
        <v>256.0</v>
      </c>
      <c r="O101" s="30">
        <f t="shared" si="5"/>
        <v>1336.32</v>
      </c>
      <c r="P101" s="23">
        <v>230.0</v>
      </c>
      <c r="Q101" s="30">
        <f t="shared" si="6"/>
        <v>1200.6</v>
      </c>
    </row>
    <row r="102">
      <c r="A102" s="547" t="s">
        <v>1430</v>
      </c>
      <c r="B102" s="499" t="s">
        <v>1304</v>
      </c>
      <c r="C102" s="498" t="s">
        <v>1431</v>
      </c>
      <c r="D102" s="499" t="s">
        <v>554</v>
      </c>
      <c r="E102" s="548">
        <v>5.72</v>
      </c>
      <c r="F102" s="524">
        <v>80.0</v>
      </c>
      <c r="G102" s="30">
        <f t="shared" si="21"/>
        <v>457.6</v>
      </c>
      <c r="H102" s="524">
        <v>71.0</v>
      </c>
      <c r="I102" s="30">
        <f t="shared" si="22"/>
        <v>406.12</v>
      </c>
      <c r="J102" s="23">
        <v>68.0</v>
      </c>
      <c r="K102" s="30">
        <f t="shared" si="23"/>
        <v>388.96</v>
      </c>
      <c r="L102" s="23">
        <v>68.0</v>
      </c>
      <c r="M102" s="30">
        <f t="shared" si="20"/>
        <v>388.96</v>
      </c>
      <c r="N102" s="23">
        <v>66.0</v>
      </c>
      <c r="O102" s="30">
        <f t="shared" si="5"/>
        <v>377.52</v>
      </c>
      <c r="P102" s="23">
        <v>54.0</v>
      </c>
      <c r="Q102" s="30">
        <f t="shared" si="6"/>
        <v>308.88</v>
      </c>
    </row>
    <row r="103">
      <c r="A103" s="549" t="s">
        <v>1463</v>
      </c>
      <c r="B103" s="271" t="s">
        <v>1037</v>
      </c>
      <c r="C103" s="272" t="s">
        <v>1462</v>
      </c>
      <c r="D103" s="271" t="s">
        <v>552</v>
      </c>
      <c r="E103" s="271">
        <v>0.0</v>
      </c>
      <c r="F103" s="524">
        <v>39.0</v>
      </c>
      <c r="G103" s="30">
        <f t="shared" si="21"/>
        <v>0</v>
      </c>
      <c r="H103" s="524">
        <v>0.0</v>
      </c>
      <c r="I103" s="30">
        <f t="shared" si="22"/>
        <v>0</v>
      </c>
      <c r="J103" s="23">
        <v>0.0</v>
      </c>
      <c r="K103" s="30">
        <f t="shared" si="23"/>
        <v>0</v>
      </c>
      <c r="L103" s="23">
        <v>0.0</v>
      </c>
      <c r="M103" s="30">
        <f t="shared" si="20"/>
        <v>0</v>
      </c>
      <c r="N103" s="23">
        <v>0.0</v>
      </c>
      <c r="O103" s="30">
        <f t="shared" si="5"/>
        <v>0</v>
      </c>
      <c r="P103" s="23">
        <v>0.0</v>
      </c>
      <c r="Q103" s="30">
        <f t="shared" si="6"/>
        <v>0</v>
      </c>
    </row>
    <row r="104">
      <c r="A104" s="494" t="s">
        <v>1516</v>
      </c>
      <c r="B104" s="263" t="s">
        <v>1037</v>
      </c>
      <c r="C104" s="263" t="s">
        <v>1517</v>
      </c>
      <c r="D104" s="542" t="s">
        <v>552</v>
      </c>
      <c r="E104" s="201">
        <v>1.74</v>
      </c>
      <c r="F104" s="524">
        <v>0.0</v>
      </c>
      <c r="G104" s="24">
        <v>0.0</v>
      </c>
      <c r="H104" s="268">
        <v>30.0</v>
      </c>
      <c r="I104" s="30">
        <f t="shared" si="22"/>
        <v>52.2</v>
      </c>
      <c r="J104" s="278">
        <v>0.0</v>
      </c>
      <c r="K104" s="30">
        <f t="shared" si="23"/>
        <v>0</v>
      </c>
      <c r="L104" s="23">
        <v>24.0</v>
      </c>
      <c r="M104" s="30">
        <f t="shared" si="20"/>
        <v>41.76</v>
      </c>
      <c r="N104" s="23">
        <v>55.0</v>
      </c>
      <c r="O104" s="30">
        <f t="shared" si="5"/>
        <v>95.7</v>
      </c>
      <c r="P104" s="23">
        <v>5.0</v>
      </c>
      <c r="Q104" s="30">
        <f t="shared" si="6"/>
        <v>8.7</v>
      </c>
    </row>
    <row r="105">
      <c r="A105" s="536" t="s">
        <v>1432</v>
      </c>
      <c r="B105" s="272" t="s">
        <v>1037</v>
      </c>
      <c r="C105" s="272" t="s">
        <v>1045</v>
      </c>
      <c r="D105" s="538" t="s">
        <v>554</v>
      </c>
      <c r="E105" s="201">
        <v>4.56</v>
      </c>
      <c r="F105" s="524">
        <v>83.0</v>
      </c>
      <c r="G105" s="30">
        <f t="shared" ref="G105:G107" si="24">E105*F105</f>
        <v>378.48</v>
      </c>
      <c r="H105" s="524">
        <v>77.0</v>
      </c>
      <c r="I105" s="30">
        <f t="shared" si="22"/>
        <v>351.12</v>
      </c>
      <c r="J105" s="23">
        <v>76.0</v>
      </c>
      <c r="K105" s="30">
        <f t="shared" si="23"/>
        <v>346.56</v>
      </c>
      <c r="L105" s="23">
        <v>75.0</v>
      </c>
      <c r="M105" s="30">
        <f t="shared" si="20"/>
        <v>342</v>
      </c>
      <c r="N105" s="23">
        <v>75.0</v>
      </c>
      <c r="O105" s="30">
        <f t="shared" si="5"/>
        <v>342</v>
      </c>
      <c r="P105" s="269">
        <v>75.0</v>
      </c>
      <c r="Q105" s="30">
        <f t="shared" si="6"/>
        <v>342</v>
      </c>
    </row>
    <row r="106">
      <c r="A106" s="494" t="s">
        <v>1461</v>
      </c>
      <c r="B106" s="262" t="s">
        <v>1037</v>
      </c>
      <c r="C106" s="263" t="s">
        <v>1462</v>
      </c>
      <c r="D106" s="542" t="s">
        <v>559</v>
      </c>
      <c r="E106" s="271">
        <v>2.74</v>
      </c>
      <c r="F106" s="524">
        <v>0.0</v>
      </c>
      <c r="G106" s="30">
        <f t="shared" si="24"/>
        <v>0</v>
      </c>
      <c r="H106" s="524">
        <v>35.0</v>
      </c>
      <c r="I106" s="30">
        <f t="shared" si="22"/>
        <v>95.9</v>
      </c>
      <c r="J106" s="23">
        <v>35.0</v>
      </c>
      <c r="K106" s="30">
        <f t="shared" si="23"/>
        <v>95.9</v>
      </c>
      <c r="L106" s="268">
        <v>33.0</v>
      </c>
      <c r="M106" s="30">
        <f t="shared" si="20"/>
        <v>90.42</v>
      </c>
      <c r="N106" s="23">
        <v>33.0</v>
      </c>
      <c r="O106" s="30">
        <f t="shared" si="5"/>
        <v>90.42</v>
      </c>
      <c r="P106" s="268">
        <v>33.0</v>
      </c>
      <c r="Q106" s="30">
        <f t="shared" si="6"/>
        <v>90.42</v>
      </c>
    </row>
    <row r="107">
      <c r="A107" s="494" t="s">
        <v>1433</v>
      </c>
      <c r="B107" s="263" t="s">
        <v>1434</v>
      </c>
      <c r="C107" s="263" t="s">
        <v>1435</v>
      </c>
      <c r="D107" s="542" t="s">
        <v>559</v>
      </c>
      <c r="E107" s="201">
        <v>2.42</v>
      </c>
      <c r="F107" s="269">
        <v>609.0</v>
      </c>
      <c r="G107" s="30">
        <f t="shared" si="24"/>
        <v>1473.78</v>
      </c>
      <c r="H107" s="524">
        <v>608.0</v>
      </c>
      <c r="I107" s="30">
        <f t="shared" si="22"/>
        <v>1471.36</v>
      </c>
      <c r="J107" s="23">
        <v>592.0</v>
      </c>
      <c r="K107" s="30">
        <f t="shared" si="23"/>
        <v>1432.64</v>
      </c>
      <c r="L107" s="269">
        <v>582.0</v>
      </c>
      <c r="M107" s="30">
        <f t="shared" si="20"/>
        <v>1408.44</v>
      </c>
      <c r="N107" s="269">
        <v>565.0</v>
      </c>
      <c r="O107" s="30">
        <f t="shared" si="5"/>
        <v>1367.3</v>
      </c>
      <c r="P107" s="269">
        <v>555.0</v>
      </c>
      <c r="Q107" s="30">
        <f t="shared" si="6"/>
        <v>1343.1</v>
      </c>
    </row>
    <row r="108">
      <c r="A108" s="485" t="s">
        <v>1518</v>
      </c>
      <c r="B108" s="280" t="s">
        <v>1037</v>
      </c>
      <c r="C108" s="280" t="s">
        <v>1517</v>
      </c>
      <c r="D108" s="486" t="s">
        <v>559</v>
      </c>
      <c r="E108" s="550">
        <v>2.9</v>
      </c>
      <c r="F108" s="524">
        <v>0.0</v>
      </c>
      <c r="G108" s="24">
        <v>0.0</v>
      </c>
      <c r="H108" s="269">
        <v>200.0</v>
      </c>
      <c r="I108" s="30">
        <f t="shared" si="22"/>
        <v>580</v>
      </c>
      <c r="J108" s="23">
        <v>33.0</v>
      </c>
      <c r="K108" s="30">
        <f t="shared" si="23"/>
        <v>95.7</v>
      </c>
      <c r="L108" s="268">
        <v>375.0</v>
      </c>
      <c r="M108" s="30">
        <f t="shared" si="20"/>
        <v>1087.5</v>
      </c>
      <c r="N108" s="268">
        <v>330.0</v>
      </c>
      <c r="O108" s="30">
        <f t="shared" si="5"/>
        <v>957</v>
      </c>
      <c r="P108" s="268">
        <v>312.0</v>
      </c>
      <c r="Q108" s="30">
        <f t="shared" si="6"/>
        <v>904.8</v>
      </c>
    </row>
    <row r="109">
      <c r="A109" s="491" t="s">
        <v>1436</v>
      </c>
      <c r="B109" s="480" t="s">
        <v>1037</v>
      </c>
      <c r="C109" s="474" t="s">
        <v>1437</v>
      </c>
      <c r="D109" s="480" t="s">
        <v>559</v>
      </c>
      <c r="E109" s="550">
        <v>3.04</v>
      </c>
      <c r="F109" s="268">
        <v>0.0</v>
      </c>
      <c r="G109" s="30">
        <f t="shared" ref="G109:G110" si="25">E109*F109</f>
        <v>0</v>
      </c>
      <c r="H109" s="524">
        <v>0.0</v>
      </c>
      <c r="I109" s="30">
        <f t="shared" si="22"/>
        <v>0</v>
      </c>
      <c r="J109" s="23">
        <v>0.0</v>
      </c>
      <c r="K109" s="30">
        <f t="shared" si="23"/>
        <v>0</v>
      </c>
      <c r="L109" s="269">
        <v>0.0</v>
      </c>
      <c r="M109" s="30">
        <f t="shared" si="20"/>
        <v>0</v>
      </c>
      <c r="N109" s="269">
        <v>0.0</v>
      </c>
      <c r="O109" s="30">
        <f t="shared" si="5"/>
        <v>0</v>
      </c>
      <c r="P109" s="269">
        <v>0.0</v>
      </c>
      <c r="Q109" s="30">
        <f t="shared" si="6"/>
        <v>0</v>
      </c>
    </row>
    <row r="110">
      <c r="A110" s="545" t="s">
        <v>1438</v>
      </c>
      <c r="B110" s="263" t="s">
        <v>1439</v>
      </c>
      <c r="C110" s="263" t="s">
        <v>1440</v>
      </c>
      <c r="D110" s="262" t="s">
        <v>554</v>
      </c>
      <c r="E110" s="551">
        <v>5.1</v>
      </c>
      <c r="F110" s="201">
        <v>244.0</v>
      </c>
      <c r="G110" s="30">
        <f t="shared" si="25"/>
        <v>1244.4</v>
      </c>
      <c r="H110" s="201">
        <v>241.0</v>
      </c>
      <c r="I110" s="30">
        <f t="shared" si="22"/>
        <v>1229.1</v>
      </c>
      <c r="J110" s="23">
        <v>237.0</v>
      </c>
      <c r="K110" s="30">
        <f t="shared" si="23"/>
        <v>1208.7</v>
      </c>
      <c r="L110" s="23">
        <v>223.0</v>
      </c>
      <c r="M110" s="30">
        <f t="shared" si="20"/>
        <v>1137.3</v>
      </c>
      <c r="N110" s="268">
        <v>215.0</v>
      </c>
      <c r="O110" s="30">
        <f t="shared" si="5"/>
        <v>1096.5</v>
      </c>
      <c r="P110" s="23">
        <v>211.0</v>
      </c>
      <c r="Q110" s="30">
        <f t="shared" si="6"/>
        <v>1076.1</v>
      </c>
    </row>
    <row r="111">
      <c r="A111" s="485" t="s">
        <v>1205</v>
      </c>
      <c r="B111" s="280" t="s">
        <v>1113</v>
      </c>
      <c r="C111" s="280" t="s">
        <v>1113</v>
      </c>
      <c r="D111" s="486" t="s">
        <v>559</v>
      </c>
      <c r="E111" s="542"/>
      <c r="F111" s="23"/>
      <c r="G111" s="30"/>
      <c r="H111" s="23"/>
      <c r="I111" s="30"/>
      <c r="J111" s="23"/>
      <c r="K111" s="30"/>
      <c r="L111" s="269">
        <v>9.0</v>
      </c>
      <c r="M111" s="30">
        <f t="shared" si="20"/>
        <v>0</v>
      </c>
      <c r="N111" s="269">
        <v>1.0</v>
      </c>
      <c r="O111" s="30">
        <f t="shared" si="5"/>
        <v>0</v>
      </c>
      <c r="P111" s="23">
        <v>0.0</v>
      </c>
      <c r="Q111" s="30">
        <f t="shared" si="6"/>
        <v>0</v>
      </c>
    </row>
    <row r="112">
      <c r="A112" s="473" t="s">
        <v>1192</v>
      </c>
      <c r="B112" s="474" t="s">
        <v>1234</v>
      </c>
      <c r="C112" s="474" t="s">
        <v>1191</v>
      </c>
      <c r="D112" s="480" t="s">
        <v>559</v>
      </c>
      <c r="E112" s="542"/>
      <c r="F112" s="23"/>
      <c r="G112" s="30"/>
      <c r="H112" s="23"/>
      <c r="I112" s="30"/>
      <c r="J112" s="23"/>
      <c r="K112" s="30"/>
      <c r="L112" s="268">
        <v>10.0</v>
      </c>
      <c r="M112" s="30">
        <f t="shared" si="20"/>
        <v>0</v>
      </c>
      <c r="N112" s="268">
        <v>0.0</v>
      </c>
      <c r="O112" s="30">
        <f t="shared" si="5"/>
        <v>0</v>
      </c>
      <c r="P112" s="23">
        <v>0.0</v>
      </c>
      <c r="Q112" s="30">
        <f t="shared" si="6"/>
        <v>0</v>
      </c>
    </row>
    <row r="113">
      <c r="A113" s="473" t="s">
        <v>1519</v>
      </c>
      <c r="B113" s="474" t="s">
        <v>530</v>
      </c>
      <c r="C113" s="474" t="s">
        <v>530</v>
      </c>
      <c r="D113" s="480" t="s">
        <v>559</v>
      </c>
      <c r="E113" s="542">
        <v>2.42</v>
      </c>
      <c r="F113" s="524">
        <v>96.0</v>
      </c>
      <c r="G113" s="30">
        <f t="shared" ref="G113:G122" si="26">E113*F113</f>
        <v>232.32</v>
      </c>
      <c r="H113" s="524">
        <v>64.0</v>
      </c>
      <c r="I113" s="30">
        <f t="shared" ref="I113:I122" si="27">H113*E113</f>
        <v>154.88</v>
      </c>
      <c r="J113" s="23">
        <v>25.0</v>
      </c>
      <c r="K113" s="30">
        <f t="shared" ref="K113:K122" si="28">J113*E113</f>
        <v>60.5</v>
      </c>
      <c r="L113" s="268">
        <v>5.0</v>
      </c>
      <c r="M113" s="30">
        <f t="shared" si="20"/>
        <v>12.1</v>
      </c>
      <c r="N113" s="23">
        <v>5.0</v>
      </c>
      <c r="O113" s="30">
        <f t="shared" si="5"/>
        <v>12.1</v>
      </c>
      <c r="P113" s="23">
        <v>5.0</v>
      </c>
      <c r="Q113" s="30">
        <f t="shared" si="6"/>
        <v>12.1</v>
      </c>
    </row>
    <row r="114">
      <c r="A114" s="491" t="s">
        <v>1441</v>
      </c>
      <c r="B114" s="480" t="s">
        <v>971</v>
      </c>
      <c r="C114" s="474" t="s">
        <v>972</v>
      </c>
      <c r="D114" s="480" t="s">
        <v>559</v>
      </c>
      <c r="E114" s="314">
        <v>7.542</v>
      </c>
      <c r="F114" s="268">
        <v>1.0</v>
      </c>
      <c r="G114" s="30">
        <f t="shared" si="26"/>
        <v>7.542</v>
      </c>
      <c r="H114" s="524">
        <v>1.0</v>
      </c>
      <c r="I114" s="30">
        <f t="shared" si="27"/>
        <v>7.542</v>
      </c>
      <c r="J114" s="23">
        <v>1.0</v>
      </c>
      <c r="K114" s="30">
        <f t="shared" si="28"/>
        <v>7.542</v>
      </c>
      <c r="L114" s="269">
        <v>1.0</v>
      </c>
      <c r="M114" s="30">
        <f t="shared" si="20"/>
        <v>7.542</v>
      </c>
      <c r="N114" s="269">
        <v>1.0</v>
      </c>
      <c r="O114" s="30">
        <f t="shared" si="5"/>
        <v>7.542</v>
      </c>
      <c r="P114" s="269">
        <v>1.0</v>
      </c>
      <c r="Q114" s="30">
        <f t="shared" si="6"/>
        <v>7.542</v>
      </c>
    </row>
    <row r="115">
      <c r="A115" s="492" t="s">
        <v>1442</v>
      </c>
      <c r="B115" s="486" t="s">
        <v>1135</v>
      </c>
      <c r="C115" s="280" t="s">
        <v>1443</v>
      </c>
      <c r="D115" s="486" t="s">
        <v>554</v>
      </c>
      <c r="E115" s="314">
        <v>7.686</v>
      </c>
      <c r="F115" s="279">
        <v>1.0</v>
      </c>
      <c r="G115" s="30">
        <f t="shared" si="26"/>
        <v>7.686</v>
      </c>
      <c r="H115" s="524">
        <v>1.0</v>
      </c>
      <c r="I115" s="30">
        <f t="shared" si="27"/>
        <v>7.686</v>
      </c>
      <c r="J115" s="279">
        <v>1.0</v>
      </c>
      <c r="K115" s="30">
        <f t="shared" si="28"/>
        <v>7.686</v>
      </c>
      <c r="L115" s="268">
        <v>1.0</v>
      </c>
      <c r="M115" s="30">
        <f t="shared" si="20"/>
        <v>7.686</v>
      </c>
      <c r="N115" s="268">
        <v>0.0</v>
      </c>
      <c r="O115" s="30">
        <f t="shared" si="5"/>
        <v>0</v>
      </c>
      <c r="P115" s="268">
        <v>0.0</v>
      </c>
      <c r="Q115" s="30">
        <f t="shared" si="6"/>
        <v>0</v>
      </c>
    </row>
    <row r="116">
      <c r="A116" s="491" t="s">
        <v>1444</v>
      </c>
      <c r="B116" s="480" t="s">
        <v>1445</v>
      </c>
      <c r="C116" s="474" t="s">
        <v>1446</v>
      </c>
      <c r="D116" s="480" t="s">
        <v>554</v>
      </c>
      <c r="E116" s="23">
        <v>6.21</v>
      </c>
      <c r="F116" s="278">
        <v>0.0</v>
      </c>
      <c r="G116" s="30">
        <f t="shared" si="26"/>
        <v>0</v>
      </c>
      <c r="H116" s="524">
        <v>0.0</v>
      </c>
      <c r="I116" s="30">
        <f t="shared" si="27"/>
        <v>0</v>
      </c>
      <c r="J116" s="278">
        <v>0.0</v>
      </c>
      <c r="K116" s="30">
        <f t="shared" si="28"/>
        <v>0</v>
      </c>
      <c r="L116" s="269">
        <v>0.0</v>
      </c>
      <c r="M116" s="30">
        <f t="shared" si="20"/>
        <v>0</v>
      </c>
      <c r="N116" s="269">
        <v>0.0</v>
      </c>
      <c r="O116" s="30">
        <f t="shared" si="5"/>
        <v>0</v>
      </c>
      <c r="P116" s="269">
        <v>0.0</v>
      </c>
      <c r="Q116" s="30">
        <f t="shared" si="6"/>
        <v>0</v>
      </c>
    </row>
    <row r="117">
      <c r="A117" s="492" t="s">
        <v>1447</v>
      </c>
      <c r="B117" s="486" t="s">
        <v>1147</v>
      </c>
      <c r="C117" s="280" t="s">
        <v>1448</v>
      </c>
      <c r="D117" s="486" t="s">
        <v>554</v>
      </c>
      <c r="E117" s="23">
        <v>6.24</v>
      </c>
      <c r="F117" s="279">
        <v>0.0</v>
      </c>
      <c r="G117" s="30">
        <f t="shared" si="26"/>
        <v>0</v>
      </c>
      <c r="H117" s="524">
        <v>0.0</v>
      </c>
      <c r="I117" s="30">
        <f t="shared" si="27"/>
        <v>0</v>
      </c>
      <c r="J117" s="269">
        <v>0.0</v>
      </c>
      <c r="K117" s="30">
        <f t="shared" si="28"/>
        <v>0</v>
      </c>
      <c r="L117" s="268">
        <v>0.0</v>
      </c>
      <c r="M117" s="30">
        <f t="shared" si="20"/>
        <v>0</v>
      </c>
      <c r="N117" s="268">
        <v>0.0</v>
      </c>
      <c r="O117" s="30">
        <f t="shared" si="5"/>
        <v>0</v>
      </c>
      <c r="P117" s="268">
        <v>0.0</v>
      </c>
      <c r="Q117" s="30">
        <f t="shared" si="6"/>
        <v>0</v>
      </c>
    </row>
    <row r="118">
      <c r="A118" s="491" t="s">
        <v>1449</v>
      </c>
      <c r="B118" s="480" t="s">
        <v>924</v>
      </c>
      <c r="C118" s="474" t="s">
        <v>929</v>
      </c>
      <c r="D118" s="480" t="s">
        <v>1362</v>
      </c>
      <c r="E118" s="23">
        <v>3.95</v>
      </c>
      <c r="F118" s="278">
        <v>2.0</v>
      </c>
      <c r="G118" s="30">
        <f t="shared" si="26"/>
        <v>7.9</v>
      </c>
      <c r="H118" s="524">
        <v>2.0</v>
      </c>
      <c r="I118" s="30">
        <f t="shared" si="27"/>
        <v>7.9</v>
      </c>
      <c r="J118" s="268">
        <v>2.0</v>
      </c>
      <c r="K118" s="30">
        <f t="shared" si="28"/>
        <v>7.9</v>
      </c>
      <c r="L118" s="543">
        <v>2.0</v>
      </c>
      <c r="M118" s="30">
        <f t="shared" si="20"/>
        <v>7.9</v>
      </c>
      <c r="N118" s="543">
        <v>2.0</v>
      </c>
      <c r="O118" s="30">
        <f t="shared" si="5"/>
        <v>7.9</v>
      </c>
      <c r="P118" s="543">
        <v>2.0</v>
      </c>
      <c r="Q118" s="30">
        <f t="shared" si="6"/>
        <v>7.9</v>
      </c>
    </row>
    <row r="119">
      <c r="A119" s="473" t="s">
        <v>1464</v>
      </c>
      <c r="B119" s="480" t="s">
        <v>924</v>
      </c>
      <c r="C119" s="474" t="s">
        <v>926</v>
      </c>
      <c r="D119" s="480" t="s">
        <v>559</v>
      </c>
      <c r="E119" s="538">
        <v>2.0</v>
      </c>
      <c r="F119" s="23">
        <v>0.0</v>
      </c>
      <c r="G119" s="30">
        <f t="shared" si="26"/>
        <v>0</v>
      </c>
      <c r="H119" s="524">
        <v>0.0</v>
      </c>
      <c r="I119" s="30">
        <f t="shared" si="27"/>
        <v>0</v>
      </c>
      <c r="J119" s="23">
        <v>3.0</v>
      </c>
      <c r="K119" s="30">
        <f t="shared" si="28"/>
        <v>6</v>
      </c>
      <c r="L119" s="23">
        <v>43.0</v>
      </c>
      <c r="M119" s="30">
        <f t="shared" si="20"/>
        <v>86</v>
      </c>
      <c r="N119" s="23">
        <v>35.0</v>
      </c>
      <c r="O119" s="30">
        <f t="shared" si="5"/>
        <v>70</v>
      </c>
      <c r="P119" s="23">
        <v>33.0</v>
      </c>
      <c r="Q119" s="30">
        <f t="shared" si="6"/>
        <v>66</v>
      </c>
    </row>
    <row r="120">
      <c r="A120" s="492" t="s">
        <v>1450</v>
      </c>
      <c r="B120" s="486" t="s">
        <v>1246</v>
      </c>
      <c r="C120" s="280" t="s">
        <v>1451</v>
      </c>
      <c r="D120" s="486" t="s">
        <v>559</v>
      </c>
      <c r="E120" s="23">
        <v>3.11</v>
      </c>
      <c r="F120" s="23">
        <v>3.0</v>
      </c>
      <c r="G120" s="30">
        <f t="shared" si="26"/>
        <v>9.33</v>
      </c>
      <c r="H120" s="524">
        <v>3.0</v>
      </c>
      <c r="I120" s="30">
        <f t="shared" si="27"/>
        <v>9.33</v>
      </c>
      <c r="J120" s="524">
        <v>2.0</v>
      </c>
      <c r="K120" s="30">
        <f t="shared" si="28"/>
        <v>6.22</v>
      </c>
      <c r="L120" s="23">
        <v>2.0</v>
      </c>
      <c r="M120" s="30">
        <f t="shared" si="20"/>
        <v>6.22</v>
      </c>
      <c r="N120" s="23">
        <v>2.0</v>
      </c>
      <c r="O120" s="30">
        <f t="shared" si="5"/>
        <v>6.22</v>
      </c>
      <c r="P120" s="23">
        <v>200.0</v>
      </c>
      <c r="Q120" s="30">
        <f t="shared" si="6"/>
        <v>622</v>
      </c>
    </row>
    <row r="121">
      <c r="A121" s="530" t="s">
        <v>1474</v>
      </c>
      <c r="B121" s="531" t="s">
        <v>760</v>
      </c>
      <c r="C121" s="531" t="s">
        <v>1475</v>
      </c>
      <c r="D121" s="552" t="s">
        <v>559</v>
      </c>
      <c r="E121" s="529">
        <v>3.86</v>
      </c>
      <c r="F121" s="279">
        <v>100.0</v>
      </c>
      <c r="G121" s="30">
        <f t="shared" si="26"/>
        <v>386</v>
      </c>
      <c r="H121" s="268">
        <v>74.0</v>
      </c>
      <c r="I121" s="30">
        <f t="shared" si="27"/>
        <v>285.64</v>
      </c>
      <c r="J121" s="201">
        <v>34.0</v>
      </c>
      <c r="K121" s="30">
        <f t="shared" si="28"/>
        <v>131.24</v>
      </c>
      <c r="L121" s="23">
        <v>34.0</v>
      </c>
      <c r="M121" s="30">
        <f t="shared" si="20"/>
        <v>131.24</v>
      </c>
      <c r="N121" s="23">
        <v>34.0</v>
      </c>
      <c r="O121" s="30">
        <f t="shared" si="5"/>
        <v>131.24</v>
      </c>
      <c r="P121" s="269">
        <v>34.0</v>
      </c>
      <c r="Q121" s="30">
        <f t="shared" si="6"/>
        <v>131.24</v>
      </c>
    </row>
    <row r="122">
      <c r="A122" s="536" t="s">
        <v>1452</v>
      </c>
      <c r="B122" s="271" t="s">
        <v>1453</v>
      </c>
      <c r="C122" s="272" t="s">
        <v>1454</v>
      </c>
      <c r="D122" s="271" t="s">
        <v>559</v>
      </c>
      <c r="E122" s="23">
        <v>3.86</v>
      </c>
      <c r="F122" s="23">
        <v>1.0</v>
      </c>
      <c r="G122" s="30">
        <f t="shared" si="26"/>
        <v>3.86</v>
      </c>
      <c r="H122" s="201">
        <v>0.0</v>
      </c>
      <c r="I122" s="30">
        <f t="shared" si="27"/>
        <v>0</v>
      </c>
      <c r="J122" s="23">
        <v>0.0</v>
      </c>
      <c r="K122" s="30">
        <f t="shared" si="28"/>
        <v>0</v>
      </c>
      <c r="L122" s="23">
        <v>0.0</v>
      </c>
      <c r="M122" s="30">
        <f t="shared" si="20"/>
        <v>0</v>
      </c>
      <c r="N122" s="23">
        <v>0.0</v>
      </c>
      <c r="O122" s="30">
        <f t="shared" si="5"/>
        <v>0</v>
      </c>
      <c r="P122" s="268">
        <v>0.0</v>
      </c>
      <c r="Q122" s="30">
        <f t="shared" si="6"/>
        <v>0</v>
      </c>
    </row>
    <row r="123">
      <c r="F123" s="133">
        <f t="shared" ref="F123:H123" si="29">SUM(F3:F114)</f>
        <v>8204</v>
      </c>
      <c r="G123" s="30">
        <f t="shared" si="29"/>
        <v>33937.97</v>
      </c>
      <c r="H123" s="133">
        <f t="shared" si="29"/>
        <v>7170</v>
      </c>
      <c r="I123" s="30">
        <f t="shared" ref="I123:K123" si="30">SUM(I3:I122)</f>
        <v>30566.738</v>
      </c>
      <c r="J123" s="133">
        <f t="shared" si="30"/>
        <v>6142</v>
      </c>
      <c r="K123" s="30">
        <f t="shared" si="30"/>
        <v>26251.992</v>
      </c>
      <c r="L123" s="133">
        <f t="shared" ref="L123:Q123" si="31">SUM(L2:L122)</f>
        <v>6376</v>
      </c>
      <c r="M123" s="30">
        <f t="shared" si="31"/>
        <v>24913.26436</v>
      </c>
      <c r="N123" s="133">
        <f t="shared" si="31"/>
        <v>5762</v>
      </c>
      <c r="O123" s="30">
        <f t="shared" si="31"/>
        <v>23056.79121</v>
      </c>
      <c r="P123" s="133">
        <f t="shared" si="31"/>
        <v>5639</v>
      </c>
      <c r="Q123" s="30">
        <f t="shared" si="31"/>
        <v>22470.36079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8.0"/>
    <col customWidth="1" min="2" max="2" width="35.22"/>
    <col customWidth="1" min="4" max="4" width="13.11"/>
    <col customWidth="1" min="5" max="5" width="12.44"/>
    <col customWidth="1" min="6" max="6" width="12.89"/>
    <col customWidth="1" min="7" max="7" width="12.11"/>
  </cols>
  <sheetData>
    <row r="1">
      <c r="A1" s="426" t="s">
        <v>1175</v>
      </c>
      <c r="B1" s="426" t="s">
        <v>1176</v>
      </c>
      <c r="C1" s="427" t="s">
        <v>1520</v>
      </c>
      <c r="D1" s="553" t="s">
        <v>1521</v>
      </c>
      <c r="E1" s="427" t="s">
        <v>1522</v>
      </c>
      <c r="F1" s="554" t="s">
        <v>1523</v>
      </c>
      <c r="G1" s="554" t="s">
        <v>1524</v>
      </c>
      <c r="H1" s="554" t="s">
        <v>1525</v>
      </c>
      <c r="I1" s="554" t="s">
        <v>1526</v>
      </c>
      <c r="J1" s="554" t="s">
        <v>1527</v>
      </c>
      <c r="K1" s="554" t="s">
        <v>1528</v>
      </c>
      <c r="L1" s="555" t="s">
        <v>1529</v>
      </c>
      <c r="M1" s="554" t="s">
        <v>1530</v>
      </c>
      <c r="N1" s="555" t="s">
        <v>1531</v>
      </c>
      <c r="O1" s="554" t="s">
        <v>1532</v>
      </c>
      <c r="P1" s="555" t="s">
        <v>1533</v>
      </c>
      <c r="Q1" s="554" t="s">
        <v>1534</v>
      </c>
      <c r="R1" s="556" t="s">
        <v>1220</v>
      </c>
      <c r="S1" s="556" t="s">
        <v>1221</v>
      </c>
      <c r="T1" s="556" t="s">
        <v>1535</v>
      </c>
      <c r="U1" s="556" t="s">
        <v>1536</v>
      </c>
      <c r="V1" s="556" t="s">
        <v>1537</v>
      </c>
      <c r="W1" s="556" t="s">
        <v>1538</v>
      </c>
      <c r="X1" s="556" t="s">
        <v>1539</v>
      </c>
      <c r="Y1" s="556" t="s">
        <v>1540</v>
      </c>
      <c r="Z1" s="556" t="s">
        <v>1541</v>
      </c>
      <c r="AA1" s="556" t="s">
        <v>1542</v>
      </c>
      <c r="AB1" s="556" t="s">
        <v>1543</v>
      </c>
      <c r="AC1" s="556" t="s">
        <v>1544</v>
      </c>
      <c r="AD1" s="556" t="s">
        <v>1523</v>
      </c>
      <c r="AE1" s="556" t="s">
        <v>1544</v>
      </c>
    </row>
    <row r="2">
      <c r="A2" s="255" t="s">
        <v>1545</v>
      </c>
      <c r="B2" s="255" t="s">
        <v>1546</v>
      </c>
      <c r="C2" s="314">
        <v>3.09</v>
      </c>
      <c r="D2" s="557">
        <v>15.0</v>
      </c>
      <c r="E2" s="558">
        <v>46.35</v>
      </c>
      <c r="F2" s="559">
        <v>13.0</v>
      </c>
      <c r="G2" s="30">
        <f>F2*C2</f>
        <v>40.17</v>
      </c>
      <c r="H2" s="560">
        <v>14.0</v>
      </c>
      <c r="I2" s="30">
        <f>H2*C2</f>
        <v>43.26</v>
      </c>
      <c r="J2" s="560">
        <v>14.0</v>
      </c>
      <c r="K2" s="30">
        <f>J2*C2</f>
        <v>43.26</v>
      </c>
      <c r="L2" s="293">
        <v>13.0</v>
      </c>
      <c r="M2" s="30">
        <f>L2*C2</f>
        <v>40.17</v>
      </c>
      <c r="N2" s="23">
        <v>10.0</v>
      </c>
      <c r="O2" s="30">
        <f>N2*C2</f>
        <v>30.9</v>
      </c>
      <c r="P2" s="293">
        <v>9.0</v>
      </c>
      <c r="Q2" s="30">
        <f>P2*C2</f>
        <v>27.81</v>
      </c>
      <c r="R2" s="560">
        <v>4.0</v>
      </c>
      <c r="S2" s="30">
        <f>R2*C2</f>
        <v>12.36</v>
      </c>
      <c r="T2" s="293">
        <v>0.0</v>
      </c>
      <c r="U2" s="378">
        <f>T2*C2</f>
        <v>0</v>
      </c>
      <c r="V2" s="23">
        <v>0.0</v>
      </c>
      <c r="W2" s="30">
        <f>V2*C2</f>
        <v>0</v>
      </c>
      <c r="X2" s="265">
        <v>0.0</v>
      </c>
      <c r="Y2" s="30">
        <f>X2*C2</f>
        <v>0</v>
      </c>
      <c r="Z2" s="265">
        <v>0.0</v>
      </c>
      <c r="AA2" s="133">
        <f>Z2*C2</f>
        <v>0</v>
      </c>
      <c r="AB2" s="265">
        <v>0.0</v>
      </c>
      <c r="AC2" s="30">
        <f t="shared" ref="AC2:AC134" si="1">AB2*C2</f>
        <v>0</v>
      </c>
    </row>
    <row r="3">
      <c r="A3" s="561" t="s">
        <v>1547</v>
      </c>
      <c r="B3" s="562" t="s">
        <v>1548</v>
      </c>
      <c r="C3" s="314">
        <v>3.99</v>
      </c>
      <c r="D3" s="557"/>
      <c r="E3" s="563"/>
      <c r="F3" s="564"/>
      <c r="G3" s="565"/>
      <c r="H3" s="560"/>
      <c r="I3" s="30"/>
      <c r="J3" s="560"/>
      <c r="K3" s="30"/>
      <c r="L3" s="293"/>
      <c r="M3" s="30"/>
      <c r="N3" s="23"/>
      <c r="O3" s="30"/>
      <c r="P3" s="293"/>
      <c r="Q3" s="30"/>
      <c r="R3" s="560"/>
      <c r="S3" s="30"/>
      <c r="T3" s="293"/>
      <c r="U3" s="378"/>
      <c r="V3" s="23"/>
      <c r="W3" s="30"/>
      <c r="X3" s="265"/>
      <c r="Y3" s="30"/>
      <c r="Z3" s="566"/>
      <c r="AB3" s="265">
        <v>57.0</v>
      </c>
      <c r="AC3" s="30">
        <f t="shared" si="1"/>
        <v>227.43</v>
      </c>
    </row>
    <row r="4">
      <c r="A4" s="567" t="s">
        <v>545</v>
      </c>
      <c r="B4" s="233" t="s">
        <v>1549</v>
      </c>
      <c r="C4" s="314">
        <v>3.13</v>
      </c>
      <c r="D4" s="557"/>
      <c r="E4" s="563"/>
      <c r="F4" s="564"/>
      <c r="G4" s="565"/>
      <c r="H4" s="560"/>
      <c r="I4" s="30"/>
      <c r="J4" s="560"/>
      <c r="K4" s="30"/>
      <c r="L4" s="293"/>
      <c r="M4" s="30"/>
      <c r="N4" s="23"/>
      <c r="O4" s="30"/>
      <c r="P4" s="293"/>
      <c r="Q4" s="30"/>
      <c r="R4" s="560">
        <v>40.0</v>
      </c>
      <c r="S4" s="30">
        <f t="shared" ref="S4:S15" si="2">R4*C4</f>
        <v>125.2</v>
      </c>
      <c r="T4" s="293">
        <v>38.0</v>
      </c>
      <c r="U4" s="378">
        <f t="shared" ref="U4:U15" si="3">T4*C4</f>
        <v>118.94</v>
      </c>
      <c r="V4" s="23">
        <v>35.0</v>
      </c>
      <c r="W4" s="30">
        <f t="shared" ref="W4:W15" si="4">V4*C4</f>
        <v>109.55</v>
      </c>
      <c r="X4" s="265">
        <v>35.0</v>
      </c>
      <c r="Y4" s="30">
        <f t="shared" ref="Y4:Y15" si="5">X4*C4</f>
        <v>109.55</v>
      </c>
      <c r="Z4" s="566">
        <v>31.0</v>
      </c>
      <c r="AA4" s="133">
        <f t="shared" ref="AA4:AA15" si="6">Z4*C4</f>
        <v>97.03</v>
      </c>
      <c r="AB4" s="568">
        <v>28.0</v>
      </c>
      <c r="AC4" s="30">
        <f t="shared" si="1"/>
        <v>87.64</v>
      </c>
    </row>
    <row r="5">
      <c r="A5" s="569" t="s">
        <v>1550</v>
      </c>
      <c r="B5" s="569" t="s">
        <v>138</v>
      </c>
      <c r="C5" s="314">
        <v>3.67</v>
      </c>
      <c r="D5" s="557">
        <v>0.0</v>
      </c>
      <c r="E5" s="563">
        <v>0.0</v>
      </c>
      <c r="F5" s="564">
        <v>0.0</v>
      </c>
      <c r="G5" s="565">
        <v>0.0</v>
      </c>
      <c r="H5" s="560">
        <v>0.0</v>
      </c>
      <c r="I5" s="30">
        <f t="shared" ref="I5:I15" si="7">H5*C5</f>
        <v>0</v>
      </c>
      <c r="J5" s="560">
        <v>2.0</v>
      </c>
      <c r="K5" s="30">
        <f t="shared" ref="K5:K15" si="8">J5*C5</f>
        <v>7.34</v>
      </c>
      <c r="L5" s="293">
        <v>0.0</v>
      </c>
      <c r="M5" s="30">
        <f t="shared" ref="M5:M15" si="9">L5*C5</f>
        <v>0</v>
      </c>
      <c r="N5" s="23">
        <v>0.0</v>
      </c>
      <c r="O5" s="30">
        <f t="shared" ref="O5:O15" si="10">N5*C5</f>
        <v>0</v>
      </c>
      <c r="P5" s="293">
        <v>0.0</v>
      </c>
      <c r="Q5" s="30">
        <f t="shared" ref="Q5:Q15" si="11">P5*C5</f>
        <v>0</v>
      </c>
      <c r="R5" s="293">
        <v>0.0</v>
      </c>
      <c r="S5" s="30">
        <f t="shared" si="2"/>
        <v>0</v>
      </c>
      <c r="T5" s="293">
        <v>0.0</v>
      </c>
      <c r="U5" s="378">
        <f t="shared" si="3"/>
        <v>0</v>
      </c>
      <c r="V5" s="23">
        <v>0.0</v>
      </c>
      <c r="W5" s="30">
        <f t="shared" si="4"/>
        <v>0</v>
      </c>
      <c r="X5" s="265">
        <v>0.0</v>
      </c>
      <c r="Y5" s="30">
        <f t="shared" si="5"/>
        <v>0</v>
      </c>
      <c r="Z5" s="570">
        <v>0.0</v>
      </c>
      <c r="AA5" s="133">
        <f t="shared" si="6"/>
        <v>0</v>
      </c>
      <c r="AB5" s="568">
        <v>0.0</v>
      </c>
      <c r="AC5" s="30">
        <f t="shared" si="1"/>
        <v>0</v>
      </c>
    </row>
    <row r="6">
      <c r="A6" s="569" t="s">
        <v>1551</v>
      </c>
      <c r="B6" s="569" t="s">
        <v>1552</v>
      </c>
      <c r="C6" s="314">
        <v>3.34</v>
      </c>
      <c r="D6" s="557">
        <v>0.0</v>
      </c>
      <c r="E6" s="563">
        <v>0.0</v>
      </c>
      <c r="F6" s="564">
        <v>0.0</v>
      </c>
      <c r="G6" s="565">
        <v>0.0</v>
      </c>
      <c r="H6" s="560">
        <v>2.0</v>
      </c>
      <c r="I6" s="30">
        <f t="shared" si="7"/>
        <v>6.68</v>
      </c>
      <c r="J6" s="560">
        <v>25.0</v>
      </c>
      <c r="K6" s="30">
        <f t="shared" si="8"/>
        <v>83.5</v>
      </c>
      <c r="L6" s="560">
        <v>21.0</v>
      </c>
      <c r="M6" s="30">
        <f t="shared" si="9"/>
        <v>70.14</v>
      </c>
      <c r="N6" s="560">
        <v>16.0</v>
      </c>
      <c r="O6" s="30">
        <f t="shared" si="10"/>
        <v>53.44</v>
      </c>
      <c r="P6" s="560">
        <v>14.0</v>
      </c>
      <c r="Q6" s="30">
        <f t="shared" si="11"/>
        <v>46.76</v>
      </c>
      <c r="R6" s="560">
        <v>13.0</v>
      </c>
      <c r="S6" s="30">
        <f t="shared" si="2"/>
        <v>43.42</v>
      </c>
      <c r="T6" s="560">
        <v>0.0</v>
      </c>
      <c r="U6" s="378">
        <f t="shared" si="3"/>
        <v>0</v>
      </c>
      <c r="V6" s="293">
        <v>0.0</v>
      </c>
      <c r="W6" s="30">
        <f t="shared" si="4"/>
        <v>0</v>
      </c>
      <c r="X6" s="265">
        <v>0.0</v>
      </c>
      <c r="Y6" s="30">
        <f t="shared" si="5"/>
        <v>0</v>
      </c>
      <c r="Z6" s="570">
        <v>0.0</v>
      </c>
      <c r="AA6" s="133">
        <f t="shared" si="6"/>
        <v>0</v>
      </c>
      <c r="AB6" s="568">
        <v>28.0</v>
      </c>
      <c r="AC6" s="30">
        <f t="shared" si="1"/>
        <v>93.52</v>
      </c>
    </row>
    <row r="7">
      <c r="A7" s="569" t="s">
        <v>1551</v>
      </c>
      <c r="B7" s="569" t="s">
        <v>1553</v>
      </c>
      <c r="C7" s="314">
        <v>3.34</v>
      </c>
      <c r="D7" s="557">
        <v>0.0</v>
      </c>
      <c r="E7" s="563">
        <v>0.0</v>
      </c>
      <c r="F7" s="564">
        <v>0.0</v>
      </c>
      <c r="G7" s="565">
        <v>0.0</v>
      </c>
      <c r="H7" s="560">
        <v>40.0</v>
      </c>
      <c r="I7" s="30">
        <f t="shared" si="7"/>
        <v>133.6</v>
      </c>
      <c r="J7" s="560">
        <v>0.0</v>
      </c>
      <c r="K7" s="30">
        <f t="shared" si="8"/>
        <v>0</v>
      </c>
      <c r="L7" s="560">
        <v>18.0</v>
      </c>
      <c r="M7" s="30">
        <f t="shared" si="9"/>
        <v>60.12</v>
      </c>
      <c r="N7" s="560">
        <v>38.0</v>
      </c>
      <c r="O7" s="30">
        <f t="shared" si="10"/>
        <v>126.92</v>
      </c>
      <c r="P7" s="560">
        <v>28.0</v>
      </c>
      <c r="Q7" s="30">
        <f t="shared" si="11"/>
        <v>93.52</v>
      </c>
      <c r="R7" s="560">
        <v>23.0</v>
      </c>
      <c r="S7" s="30">
        <f t="shared" si="2"/>
        <v>76.82</v>
      </c>
      <c r="T7" s="560">
        <v>22.0</v>
      </c>
      <c r="U7" s="378">
        <f t="shared" si="3"/>
        <v>73.48</v>
      </c>
      <c r="V7" s="560">
        <v>29.0</v>
      </c>
      <c r="W7" s="30">
        <f t="shared" si="4"/>
        <v>96.86</v>
      </c>
      <c r="X7" s="571">
        <v>29.0</v>
      </c>
      <c r="Y7" s="30">
        <f t="shared" si="5"/>
        <v>96.86</v>
      </c>
      <c r="Z7" s="566">
        <v>23.0</v>
      </c>
      <c r="AA7" s="133">
        <f t="shared" si="6"/>
        <v>76.82</v>
      </c>
      <c r="AB7" s="568">
        <v>22.0</v>
      </c>
      <c r="AC7" s="30">
        <f t="shared" si="1"/>
        <v>73.48</v>
      </c>
    </row>
    <row r="8">
      <c r="A8" s="569" t="s">
        <v>1551</v>
      </c>
      <c r="B8" s="569" t="s">
        <v>1554</v>
      </c>
      <c r="C8" s="314">
        <v>3.34</v>
      </c>
      <c r="D8" s="557">
        <v>0.0</v>
      </c>
      <c r="E8" s="563">
        <v>0.0</v>
      </c>
      <c r="F8" s="564">
        <v>0.0</v>
      </c>
      <c r="G8" s="565">
        <v>0.0</v>
      </c>
      <c r="H8" s="560">
        <v>85.0</v>
      </c>
      <c r="I8" s="30">
        <f t="shared" si="7"/>
        <v>283.9</v>
      </c>
      <c r="J8" s="560">
        <v>0.0</v>
      </c>
      <c r="K8" s="30">
        <f t="shared" si="8"/>
        <v>0</v>
      </c>
      <c r="L8" s="293">
        <v>0.0</v>
      </c>
      <c r="M8" s="30">
        <f t="shared" si="9"/>
        <v>0</v>
      </c>
      <c r="N8" s="293">
        <v>0.0</v>
      </c>
      <c r="O8" s="30">
        <f t="shared" si="10"/>
        <v>0</v>
      </c>
      <c r="P8" s="293">
        <v>0.0</v>
      </c>
      <c r="Q8" s="30">
        <f t="shared" si="11"/>
        <v>0</v>
      </c>
      <c r="R8" s="293">
        <v>0.0</v>
      </c>
      <c r="S8" s="30">
        <f t="shared" si="2"/>
        <v>0</v>
      </c>
      <c r="T8" s="293">
        <v>0.0</v>
      </c>
      <c r="U8" s="378">
        <f t="shared" si="3"/>
        <v>0</v>
      </c>
      <c r="V8" s="560">
        <v>16.0</v>
      </c>
      <c r="W8" s="30">
        <f t="shared" si="4"/>
        <v>53.44</v>
      </c>
      <c r="X8" s="571">
        <v>16.0</v>
      </c>
      <c r="Y8" s="30">
        <f t="shared" si="5"/>
        <v>53.44</v>
      </c>
      <c r="Z8" s="566">
        <v>9.0</v>
      </c>
      <c r="AA8" s="133">
        <f t="shared" si="6"/>
        <v>30.06</v>
      </c>
      <c r="AB8" s="568">
        <v>7.0</v>
      </c>
      <c r="AC8" s="30">
        <f t="shared" si="1"/>
        <v>23.38</v>
      </c>
    </row>
    <row r="9">
      <c r="A9" s="255" t="s">
        <v>1294</v>
      </c>
      <c r="B9" s="255" t="s">
        <v>1295</v>
      </c>
      <c r="C9" s="572">
        <v>3.38</v>
      </c>
      <c r="D9" s="557">
        <v>4.0</v>
      </c>
      <c r="E9" s="558">
        <v>13.52</v>
      </c>
      <c r="F9" s="559">
        <v>4.0</v>
      </c>
      <c r="G9" s="30">
        <f t="shared" ref="G9:G15" si="12">F9*C9</f>
        <v>13.52</v>
      </c>
      <c r="H9" s="560">
        <v>4.0</v>
      </c>
      <c r="I9" s="30">
        <f t="shared" si="7"/>
        <v>13.52</v>
      </c>
      <c r="J9" s="560">
        <v>7.0</v>
      </c>
      <c r="K9" s="30">
        <f t="shared" si="8"/>
        <v>23.66</v>
      </c>
      <c r="L9" s="560">
        <v>6.0</v>
      </c>
      <c r="M9" s="30">
        <f t="shared" si="9"/>
        <v>20.28</v>
      </c>
      <c r="N9" s="560">
        <v>6.0</v>
      </c>
      <c r="O9" s="30">
        <f t="shared" si="10"/>
        <v>20.28</v>
      </c>
      <c r="P9" s="293">
        <v>6.0</v>
      </c>
      <c r="Q9" s="30">
        <f t="shared" si="11"/>
        <v>20.28</v>
      </c>
      <c r="R9" s="560">
        <v>7.0</v>
      </c>
      <c r="S9" s="30">
        <f t="shared" si="2"/>
        <v>23.66</v>
      </c>
      <c r="T9" s="560">
        <v>7.0</v>
      </c>
      <c r="U9" s="378">
        <f t="shared" si="3"/>
        <v>23.66</v>
      </c>
      <c r="V9" s="560">
        <v>8.0</v>
      </c>
      <c r="W9" s="30">
        <f t="shared" si="4"/>
        <v>27.04</v>
      </c>
      <c r="X9" s="571">
        <v>8.0</v>
      </c>
      <c r="Y9" s="30">
        <f t="shared" si="5"/>
        <v>27.04</v>
      </c>
      <c r="Z9" s="265">
        <v>7.0</v>
      </c>
      <c r="AA9" s="133">
        <f t="shared" si="6"/>
        <v>23.66</v>
      </c>
      <c r="AB9" s="265">
        <v>7.0</v>
      </c>
      <c r="AC9" s="30">
        <f t="shared" si="1"/>
        <v>23.66</v>
      </c>
    </row>
    <row r="10">
      <c r="A10" s="255" t="s">
        <v>1555</v>
      </c>
      <c r="B10" s="255" t="s">
        <v>1052</v>
      </c>
      <c r="C10" s="558">
        <v>5.92</v>
      </c>
      <c r="D10" s="557">
        <v>5.0</v>
      </c>
      <c r="E10" s="558">
        <f>D10*C10</f>
        <v>29.6</v>
      </c>
      <c r="F10" s="559">
        <v>5.0</v>
      </c>
      <c r="G10" s="30">
        <f t="shared" si="12"/>
        <v>29.6</v>
      </c>
      <c r="H10" s="560">
        <v>4.0</v>
      </c>
      <c r="I10" s="30">
        <f t="shared" si="7"/>
        <v>23.68</v>
      </c>
      <c r="J10" s="560">
        <v>11.0</v>
      </c>
      <c r="K10" s="30">
        <f t="shared" si="8"/>
        <v>65.12</v>
      </c>
      <c r="L10" s="560">
        <v>11.0</v>
      </c>
      <c r="M10" s="30">
        <f t="shared" si="9"/>
        <v>65.12</v>
      </c>
      <c r="N10" s="560">
        <v>11.0</v>
      </c>
      <c r="O10" s="30">
        <f t="shared" si="10"/>
        <v>65.12</v>
      </c>
      <c r="P10" s="560">
        <v>11.0</v>
      </c>
      <c r="Q10" s="30">
        <f t="shared" si="11"/>
        <v>65.12</v>
      </c>
      <c r="R10" s="560">
        <v>11.0</v>
      </c>
      <c r="S10" s="30">
        <f t="shared" si="2"/>
        <v>65.12</v>
      </c>
      <c r="T10" s="560">
        <v>11.0</v>
      </c>
      <c r="U10" s="378">
        <f t="shared" si="3"/>
        <v>65.12</v>
      </c>
      <c r="V10" s="560">
        <v>11.0</v>
      </c>
      <c r="W10" s="30">
        <f t="shared" si="4"/>
        <v>65.12</v>
      </c>
      <c r="X10" s="571">
        <v>11.0</v>
      </c>
      <c r="Y10" s="30">
        <f t="shared" si="5"/>
        <v>65.12</v>
      </c>
      <c r="Z10" s="265">
        <v>0.0</v>
      </c>
      <c r="AA10" s="133">
        <f t="shared" si="6"/>
        <v>0</v>
      </c>
      <c r="AB10" s="265">
        <v>0.0</v>
      </c>
      <c r="AC10" s="30">
        <f t="shared" si="1"/>
        <v>0</v>
      </c>
    </row>
    <row r="11">
      <c r="A11" s="255" t="s">
        <v>1301</v>
      </c>
      <c r="B11" s="255" t="s">
        <v>1302</v>
      </c>
      <c r="C11" s="572">
        <v>5.35</v>
      </c>
      <c r="D11" s="557">
        <v>11.0</v>
      </c>
      <c r="E11" s="558">
        <v>58.85</v>
      </c>
      <c r="F11" s="559">
        <v>7.0</v>
      </c>
      <c r="G11" s="30">
        <f t="shared" si="12"/>
        <v>37.45</v>
      </c>
      <c r="H11" s="560">
        <v>8.0</v>
      </c>
      <c r="I11" s="30">
        <f t="shared" si="7"/>
        <v>42.8</v>
      </c>
      <c r="J11" s="560">
        <v>3.0</v>
      </c>
      <c r="K11" s="30">
        <f t="shared" si="8"/>
        <v>16.05</v>
      </c>
      <c r="L11" s="560">
        <v>0.0</v>
      </c>
      <c r="M11" s="30">
        <f t="shared" si="9"/>
        <v>0</v>
      </c>
      <c r="N11" s="560">
        <v>8.0</v>
      </c>
      <c r="O11" s="30">
        <f t="shared" si="10"/>
        <v>42.8</v>
      </c>
      <c r="P11" s="560">
        <v>12.0</v>
      </c>
      <c r="Q11" s="30">
        <f t="shared" si="11"/>
        <v>64.2</v>
      </c>
      <c r="R11" s="560">
        <v>10.0</v>
      </c>
      <c r="S11" s="30">
        <f t="shared" si="2"/>
        <v>53.5</v>
      </c>
      <c r="T11" s="560">
        <v>9.0</v>
      </c>
      <c r="U11" s="378">
        <f t="shared" si="3"/>
        <v>48.15</v>
      </c>
      <c r="V11" s="560">
        <v>4.0</v>
      </c>
      <c r="W11" s="30">
        <f t="shared" si="4"/>
        <v>21.4</v>
      </c>
      <c r="X11" s="571">
        <v>4.0</v>
      </c>
      <c r="Y11" s="30">
        <f t="shared" si="5"/>
        <v>21.4</v>
      </c>
      <c r="Z11" s="265">
        <v>1.0</v>
      </c>
      <c r="AA11" s="133">
        <f t="shared" si="6"/>
        <v>5.35</v>
      </c>
      <c r="AB11" s="265">
        <v>0.0</v>
      </c>
      <c r="AC11" s="30">
        <f t="shared" si="1"/>
        <v>0</v>
      </c>
    </row>
    <row r="12">
      <c r="A12" s="255" t="s">
        <v>912</v>
      </c>
      <c r="B12" s="255" t="s">
        <v>1322</v>
      </c>
      <c r="C12" s="572">
        <v>4.84</v>
      </c>
      <c r="D12" s="557">
        <v>7.0</v>
      </c>
      <c r="E12" s="558">
        <v>33.88</v>
      </c>
      <c r="F12" s="559">
        <v>7.0</v>
      </c>
      <c r="G12" s="30">
        <f t="shared" si="12"/>
        <v>33.88</v>
      </c>
      <c r="H12" s="560">
        <v>8.0</v>
      </c>
      <c r="I12" s="30">
        <f t="shared" si="7"/>
        <v>38.72</v>
      </c>
      <c r="J12" s="560">
        <v>8.0</v>
      </c>
      <c r="K12" s="30">
        <f t="shared" si="8"/>
        <v>38.72</v>
      </c>
      <c r="L12" s="560">
        <v>8.0</v>
      </c>
      <c r="M12" s="30">
        <f t="shared" si="9"/>
        <v>38.72</v>
      </c>
      <c r="N12" s="560">
        <v>8.0</v>
      </c>
      <c r="O12" s="30">
        <f t="shared" si="10"/>
        <v>38.72</v>
      </c>
      <c r="P12" s="560">
        <v>6.0</v>
      </c>
      <c r="Q12" s="30">
        <f t="shared" si="11"/>
        <v>29.04</v>
      </c>
      <c r="R12" s="560">
        <v>6.0</v>
      </c>
      <c r="S12" s="30">
        <f t="shared" si="2"/>
        <v>29.04</v>
      </c>
      <c r="T12" s="560">
        <v>6.0</v>
      </c>
      <c r="U12" s="378">
        <f t="shared" si="3"/>
        <v>29.04</v>
      </c>
      <c r="V12" s="560">
        <v>6.0</v>
      </c>
      <c r="W12" s="30">
        <f t="shared" si="4"/>
        <v>29.04</v>
      </c>
      <c r="X12" s="571">
        <v>6.0</v>
      </c>
      <c r="Y12" s="30">
        <f t="shared" si="5"/>
        <v>29.04</v>
      </c>
      <c r="Z12" s="265">
        <v>0.0</v>
      </c>
      <c r="AA12" s="133">
        <f t="shared" si="6"/>
        <v>0</v>
      </c>
      <c r="AB12" s="265">
        <v>0.0</v>
      </c>
      <c r="AC12" s="30">
        <f t="shared" si="1"/>
        <v>0</v>
      </c>
    </row>
    <row r="13">
      <c r="A13" s="255" t="s">
        <v>1107</v>
      </c>
      <c r="B13" s="255" t="s">
        <v>1556</v>
      </c>
      <c r="C13" s="572">
        <v>2.51</v>
      </c>
      <c r="D13" s="557">
        <v>8.0</v>
      </c>
      <c r="E13" s="558">
        <v>20.08</v>
      </c>
      <c r="F13" s="559">
        <v>6.0</v>
      </c>
      <c r="G13" s="30">
        <f t="shared" si="12"/>
        <v>15.06</v>
      </c>
      <c r="H13" s="560">
        <v>7.0</v>
      </c>
      <c r="I13" s="30">
        <f t="shared" si="7"/>
        <v>17.57</v>
      </c>
      <c r="J13" s="560">
        <v>7.0</v>
      </c>
      <c r="K13" s="30">
        <f t="shared" si="8"/>
        <v>17.57</v>
      </c>
      <c r="L13" s="560">
        <v>3.0</v>
      </c>
      <c r="M13" s="30">
        <f t="shared" si="9"/>
        <v>7.53</v>
      </c>
      <c r="N13" s="560">
        <v>2.0</v>
      </c>
      <c r="O13" s="30">
        <f t="shared" si="10"/>
        <v>5.02</v>
      </c>
      <c r="P13" s="560">
        <v>2.0</v>
      </c>
      <c r="Q13" s="30">
        <f t="shared" si="11"/>
        <v>5.02</v>
      </c>
      <c r="R13" s="560">
        <v>2.0</v>
      </c>
      <c r="S13" s="30">
        <f t="shared" si="2"/>
        <v>5.02</v>
      </c>
      <c r="T13" s="560">
        <v>1.0</v>
      </c>
      <c r="U13" s="378">
        <f t="shared" si="3"/>
        <v>2.51</v>
      </c>
      <c r="V13" s="560">
        <v>1.0</v>
      </c>
      <c r="W13" s="30">
        <f t="shared" si="4"/>
        <v>2.51</v>
      </c>
      <c r="X13" s="571">
        <v>1.0</v>
      </c>
      <c r="Y13" s="30">
        <f t="shared" si="5"/>
        <v>2.51</v>
      </c>
      <c r="Z13" s="571">
        <v>1.0</v>
      </c>
      <c r="AA13" s="133">
        <f t="shared" si="6"/>
        <v>2.51</v>
      </c>
      <c r="AB13" s="568">
        <v>1.0</v>
      </c>
      <c r="AC13" s="30">
        <f t="shared" si="1"/>
        <v>2.51</v>
      </c>
    </row>
    <row r="14">
      <c r="A14" s="255" t="s">
        <v>1107</v>
      </c>
      <c r="B14" s="255" t="s">
        <v>1557</v>
      </c>
      <c r="C14" s="572">
        <v>2.734</v>
      </c>
      <c r="D14" s="557">
        <v>11.0</v>
      </c>
      <c r="E14" s="558">
        <v>30.074</v>
      </c>
      <c r="F14" s="559">
        <v>10.0</v>
      </c>
      <c r="G14" s="30">
        <f t="shared" si="12"/>
        <v>27.34</v>
      </c>
      <c r="H14" s="560">
        <v>9.0</v>
      </c>
      <c r="I14" s="30">
        <f t="shared" si="7"/>
        <v>24.606</v>
      </c>
      <c r="J14" s="560">
        <v>6.0</v>
      </c>
      <c r="K14" s="30">
        <f t="shared" si="8"/>
        <v>16.404</v>
      </c>
      <c r="L14" s="560">
        <v>2.0</v>
      </c>
      <c r="M14" s="30">
        <f t="shared" si="9"/>
        <v>5.468</v>
      </c>
      <c r="N14" s="560">
        <v>2.0</v>
      </c>
      <c r="O14" s="30">
        <f t="shared" si="10"/>
        <v>5.468</v>
      </c>
      <c r="P14" s="560">
        <v>3.0</v>
      </c>
      <c r="Q14" s="30">
        <f t="shared" si="11"/>
        <v>8.202</v>
      </c>
      <c r="R14" s="560">
        <v>3.0</v>
      </c>
      <c r="S14" s="30">
        <f t="shared" si="2"/>
        <v>8.202</v>
      </c>
      <c r="T14" s="560">
        <v>5.0</v>
      </c>
      <c r="U14" s="378">
        <f t="shared" si="3"/>
        <v>13.67</v>
      </c>
      <c r="V14" s="560">
        <v>2.0</v>
      </c>
      <c r="W14" s="30">
        <f t="shared" si="4"/>
        <v>5.468</v>
      </c>
      <c r="X14" s="571">
        <v>2.0</v>
      </c>
      <c r="Y14" s="30">
        <f t="shared" si="5"/>
        <v>5.468</v>
      </c>
      <c r="Z14" s="571">
        <v>3.0</v>
      </c>
      <c r="AA14" s="133">
        <f t="shared" si="6"/>
        <v>8.202</v>
      </c>
      <c r="AB14" s="568">
        <v>1.0</v>
      </c>
      <c r="AC14" s="30">
        <f t="shared" si="1"/>
        <v>2.734</v>
      </c>
    </row>
    <row r="15">
      <c r="A15" s="255" t="s">
        <v>1162</v>
      </c>
      <c r="B15" s="255" t="s">
        <v>1558</v>
      </c>
      <c r="C15" s="572">
        <v>4.45</v>
      </c>
      <c r="D15" s="557">
        <v>6.0</v>
      </c>
      <c r="E15" s="558">
        <v>26.7</v>
      </c>
      <c r="F15" s="559">
        <v>5.0</v>
      </c>
      <c r="G15" s="30">
        <f t="shared" si="12"/>
        <v>22.25</v>
      </c>
      <c r="H15" s="560">
        <v>6.0</v>
      </c>
      <c r="I15" s="30">
        <f t="shared" si="7"/>
        <v>26.7</v>
      </c>
      <c r="J15" s="560">
        <v>6.0</v>
      </c>
      <c r="K15" s="30">
        <f t="shared" si="8"/>
        <v>26.7</v>
      </c>
      <c r="L15" s="560">
        <v>6.0</v>
      </c>
      <c r="M15" s="30">
        <f t="shared" si="9"/>
        <v>26.7</v>
      </c>
      <c r="N15" s="560">
        <v>6.0</v>
      </c>
      <c r="O15" s="30">
        <f t="shared" si="10"/>
        <v>26.7</v>
      </c>
      <c r="P15" s="560">
        <v>7.0</v>
      </c>
      <c r="Q15" s="30">
        <f t="shared" si="11"/>
        <v>31.15</v>
      </c>
      <c r="R15" s="560">
        <v>7.0</v>
      </c>
      <c r="S15" s="30">
        <f t="shared" si="2"/>
        <v>31.15</v>
      </c>
      <c r="T15" s="560">
        <v>8.0</v>
      </c>
      <c r="U15" s="378">
        <f t="shared" si="3"/>
        <v>35.6</v>
      </c>
      <c r="V15" s="560">
        <v>7.0</v>
      </c>
      <c r="W15" s="30">
        <f t="shared" si="4"/>
        <v>31.15</v>
      </c>
      <c r="X15" s="571">
        <v>7.0</v>
      </c>
      <c r="Y15" s="30">
        <f t="shared" si="5"/>
        <v>31.15</v>
      </c>
      <c r="Z15" s="571">
        <v>6.0</v>
      </c>
      <c r="AA15" s="133">
        <f t="shared" si="6"/>
        <v>26.7</v>
      </c>
      <c r="AB15" s="568">
        <v>5.0</v>
      </c>
      <c r="AC15" s="30">
        <f t="shared" si="1"/>
        <v>22.25</v>
      </c>
    </row>
    <row r="16">
      <c r="A16" s="561" t="s">
        <v>958</v>
      </c>
      <c r="B16" s="562" t="s">
        <v>1559</v>
      </c>
      <c r="C16" s="572"/>
      <c r="D16" s="557"/>
      <c r="E16" s="558"/>
      <c r="F16" s="559"/>
      <c r="G16" s="30"/>
      <c r="H16" s="560"/>
      <c r="I16" s="30"/>
      <c r="J16" s="560"/>
      <c r="K16" s="30"/>
      <c r="L16" s="560"/>
      <c r="M16" s="30"/>
      <c r="N16" s="560"/>
      <c r="O16" s="30"/>
      <c r="P16" s="560"/>
      <c r="Q16" s="30"/>
      <c r="R16" s="560"/>
      <c r="S16" s="30"/>
      <c r="T16" s="560"/>
      <c r="U16" s="378"/>
      <c r="V16" s="560"/>
      <c r="W16" s="30"/>
      <c r="X16" s="571"/>
      <c r="Y16" s="30"/>
      <c r="Z16" s="265"/>
      <c r="AB16" s="568">
        <v>15.0</v>
      </c>
      <c r="AC16" s="30">
        <f t="shared" si="1"/>
        <v>0</v>
      </c>
    </row>
    <row r="17">
      <c r="A17" s="567" t="s">
        <v>1046</v>
      </c>
      <c r="B17" s="233" t="s">
        <v>1560</v>
      </c>
      <c r="C17" s="572"/>
      <c r="D17" s="557"/>
      <c r="E17" s="558"/>
      <c r="F17" s="559"/>
      <c r="G17" s="30"/>
      <c r="H17" s="560"/>
      <c r="I17" s="30"/>
      <c r="J17" s="560"/>
      <c r="K17" s="30"/>
      <c r="L17" s="560"/>
      <c r="M17" s="30"/>
      <c r="N17" s="560"/>
      <c r="O17" s="30"/>
      <c r="P17" s="560"/>
      <c r="Q17" s="30"/>
      <c r="R17" s="560"/>
      <c r="S17" s="30"/>
      <c r="T17" s="560"/>
      <c r="U17" s="378"/>
      <c r="V17" s="560"/>
      <c r="W17" s="30"/>
      <c r="X17" s="571"/>
      <c r="Y17" s="30"/>
      <c r="Z17" s="265">
        <v>28.0</v>
      </c>
      <c r="AA17" s="133">
        <f t="shared" ref="AA17:AA85" si="13">Z17*C17</f>
        <v>0</v>
      </c>
      <c r="AB17" s="568">
        <v>18.0</v>
      </c>
      <c r="AC17" s="30">
        <f t="shared" si="1"/>
        <v>0</v>
      </c>
    </row>
    <row r="18">
      <c r="A18" s="255" t="s">
        <v>1311</v>
      </c>
      <c r="B18" s="255" t="s">
        <v>1561</v>
      </c>
      <c r="C18" s="572">
        <v>3.26</v>
      </c>
      <c r="D18" s="557">
        <v>4.0</v>
      </c>
      <c r="E18" s="558">
        <v>13.04</v>
      </c>
      <c r="F18" s="559">
        <v>4.0</v>
      </c>
      <c r="G18" s="30">
        <f t="shared" ref="G18:G19" si="14">F18*C18</f>
        <v>13.04</v>
      </c>
      <c r="H18" s="560">
        <v>4.0</v>
      </c>
      <c r="I18" s="30">
        <f t="shared" ref="I18:I27" si="15">H18*C18</f>
        <v>13.04</v>
      </c>
      <c r="J18" s="560">
        <v>4.0</v>
      </c>
      <c r="K18" s="30">
        <f t="shared" ref="K18:K27" si="16">J18*C18</f>
        <v>13.04</v>
      </c>
      <c r="L18" s="560">
        <v>4.0</v>
      </c>
      <c r="M18" s="30">
        <f t="shared" ref="M18:M27" si="17">L18*C18</f>
        <v>13.04</v>
      </c>
      <c r="N18" s="560">
        <v>4.0</v>
      </c>
      <c r="O18" s="30">
        <f t="shared" ref="O18:O27" si="18">N18*C18</f>
        <v>13.04</v>
      </c>
      <c r="P18" s="560">
        <v>2.0</v>
      </c>
      <c r="Q18" s="30">
        <f t="shared" ref="Q18:Q27" si="19">P18*C18</f>
        <v>6.52</v>
      </c>
      <c r="R18" s="560">
        <v>2.0</v>
      </c>
      <c r="S18" s="30">
        <f t="shared" ref="S18:S27" si="20">R18*C18</f>
        <v>6.52</v>
      </c>
      <c r="T18" s="560">
        <v>2.0</v>
      </c>
      <c r="U18" s="378">
        <f t="shared" ref="U18:U27" si="21">T18*C18</f>
        <v>6.52</v>
      </c>
      <c r="V18" s="560">
        <v>2.0</v>
      </c>
      <c r="W18" s="30">
        <f t="shared" ref="W18:W27" si="22">V18*C18</f>
        <v>6.52</v>
      </c>
      <c r="X18" s="571">
        <v>2.0</v>
      </c>
      <c r="Y18" s="30">
        <f t="shared" ref="Y18:Y27" si="23">X18*C18</f>
        <v>6.52</v>
      </c>
      <c r="Z18" s="265">
        <v>2.0</v>
      </c>
      <c r="AA18" s="133">
        <f t="shared" si="13"/>
        <v>6.52</v>
      </c>
      <c r="AB18" s="568">
        <v>2.0</v>
      </c>
      <c r="AC18" s="30">
        <f t="shared" si="1"/>
        <v>6.52</v>
      </c>
    </row>
    <row r="19">
      <c r="A19" s="255" t="s">
        <v>867</v>
      </c>
      <c r="B19" s="255" t="s">
        <v>1562</v>
      </c>
      <c r="C19" s="572">
        <v>14.4</v>
      </c>
      <c r="D19" s="557">
        <v>7.0</v>
      </c>
      <c r="E19" s="558">
        <v>100.8</v>
      </c>
      <c r="F19" s="559">
        <v>1.0</v>
      </c>
      <c r="G19" s="30">
        <f t="shared" si="14"/>
        <v>14.4</v>
      </c>
      <c r="H19" s="560">
        <v>1.0</v>
      </c>
      <c r="I19" s="30">
        <f t="shared" si="15"/>
        <v>14.4</v>
      </c>
      <c r="J19" s="560">
        <v>0.0</v>
      </c>
      <c r="K19" s="30">
        <f t="shared" si="16"/>
        <v>0</v>
      </c>
      <c r="L19" s="560">
        <v>0.0</v>
      </c>
      <c r="M19" s="30">
        <f t="shared" si="17"/>
        <v>0</v>
      </c>
      <c r="N19" s="560">
        <v>0.0</v>
      </c>
      <c r="O19" s="30">
        <f t="shared" si="18"/>
        <v>0</v>
      </c>
      <c r="P19" s="560">
        <v>0.0</v>
      </c>
      <c r="Q19" s="30">
        <f t="shared" si="19"/>
        <v>0</v>
      </c>
      <c r="R19" s="560">
        <v>0.0</v>
      </c>
      <c r="S19" s="30">
        <f t="shared" si="20"/>
        <v>0</v>
      </c>
      <c r="T19" s="560">
        <v>0.0</v>
      </c>
      <c r="U19" s="378">
        <f t="shared" si="21"/>
        <v>0</v>
      </c>
      <c r="V19" s="560">
        <v>0.0</v>
      </c>
      <c r="W19" s="30">
        <f t="shared" si="22"/>
        <v>0</v>
      </c>
      <c r="X19" s="571">
        <v>0.0</v>
      </c>
      <c r="Y19" s="30">
        <f t="shared" si="23"/>
        <v>0</v>
      </c>
      <c r="Z19" s="265">
        <v>0.0</v>
      </c>
      <c r="AA19" s="133">
        <f t="shared" si="13"/>
        <v>0</v>
      </c>
      <c r="AB19" s="568">
        <v>0.0</v>
      </c>
      <c r="AC19" s="30">
        <f t="shared" si="1"/>
        <v>0</v>
      </c>
    </row>
    <row r="20">
      <c r="A20" s="569" t="s">
        <v>1130</v>
      </c>
      <c r="B20" s="569" t="s">
        <v>1128</v>
      </c>
      <c r="C20" s="23">
        <v>7.11</v>
      </c>
      <c r="D20" s="557">
        <v>0.0</v>
      </c>
      <c r="E20" s="558">
        <v>0.0</v>
      </c>
      <c r="F20" s="559">
        <v>0.0</v>
      </c>
      <c r="G20" s="24">
        <v>0.0</v>
      </c>
      <c r="H20" s="560">
        <v>40.0</v>
      </c>
      <c r="I20" s="30">
        <f t="shared" si="15"/>
        <v>284.4</v>
      </c>
      <c r="J20" s="560">
        <v>17.0</v>
      </c>
      <c r="K20" s="30">
        <f t="shared" si="16"/>
        <v>120.87</v>
      </c>
      <c r="L20" s="560">
        <v>40.0</v>
      </c>
      <c r="M20" s="30">
        <f t="shared" si="17"/>
        <v>284.4</v>
      </c>
      <c r="N20" s="560">
        <v>14.0</v>
      </c>
      <c r="O20" s="30">
        <f t="shared" si="18"/>
        <v>99.54</v>
      </c>
      <c r="P20" s="560">
        <v>21.0</v>
      </c>
      <c r="Q20" s="30">
        <f t="shared" si="19"/>
        <v>149.31</v>
      </c>
      <c r="R20" s="560">
        <v>0.0</v>
      </c>
      <c r="S20" s="30">
        <f t="shared" si="20"/>
        <v>0</v>
      </c>
      <c r="T20" s="560">
        <v>0.0</v>
      </c>
      <c r="U20" s="378">
        <f t="shared" si="21"/>
        <v>0</v>
      </c>
      <c r="V20" s="560">
        <v>7.0</v>
      </c>
      <c r="W20" s="30">
        <f t="shared" si="22"/>
        <v>49.77</v>
      </c>
      <c r="X20" s="571">
        <v>7.0</v>
      </c>
      <c r="Y20" s="30">
        <f t="shared" si="23"/>
        <v>49.77</v>
      </c>
      <c r="Z20" s="265">
        <v>0.0</v>
      </c>
      <c r="AA20" s="133">
        <f t="shared" si="13"/>
        <v>0</v>
      </c>
      <c r="AB20" s="568">
        <v>172.0</v>
      </c>
      <c r="AC20" s="30">
        <f t="shared" si="1"/>
        <v>1222.92</v>
      </c>
    </row>
    <row r="21">
      <c r="A21" s="255" t="s">
        <v>1017</v>
      </c>
      <c r="B21" s="255" t="s">
        <v>1022</v>
      </c>
      <c r="C21" s="558">
        <v>3.58</v>
      </c>
      <c r="D21" s="557">
        <v>10.0</v>
      </c>
      <c r="E21" s="558">
        <f>D21*C21</f>
        <v>35.8</v>
      </c>
      <c r="F21" s="559">
        <v>5.0</v>
      </c>
      <c r="G21" s="30">
        <f t="shared" ref="G21:G23" si="24">F21*C21</f>
        <v>17.9</v>
      </c>
      <c r="H21" s="560">
        <v>0.0</v>
      </c>
      <c r="I21" s="30">
        <f t="shared" si="15"/>
        <v>0</v>
      </c>
      <c r="J21" s="560">
        <v>20.0</v>
      </c>
      <c r="K21" s="30">
        <f t="shared" si="16"/>
        <v>71.6</v>
      </c>
      <c r="L21" s="560">
        <v>20.0</v>
      </c>
      <c r="M21" s="30">
        <f t="shared" si="17"/>
        <v>71.6</v>
      </c>
      <c r="N21" s="560">
        <v>18.0</v>
      </c>
      <c r="O21" s="30">
        <f t="shared" si="18"/>
        <v>64.44</v>
      </c>
      <c r="P21" s="560">
        <v>11.0</v>
      </c>
      <c r="Q21" s="30">
        <f t="shared" si="19"/>
        <v>39.38</v>
      </c>
      <c r="R21" s="560">
        <v>8.0</v>
      </c>
      <c r="S21" s="30">
        <f t="shared" si="20"/>
        <v>28.64</v>
      </c>
      <c r="T21" s="560">
        <v>7.0</v>
      </c>
      <c r="U21" s="378">
        <f t="shared" si="21"/>
        <v>25.06</v>
      </c>
      <c r="V21" s="560">
        <v>7.0</v>
      </c>
      <c r="W21" s="30">
        <f t="shared" si="22"/>
        <v>25.06</v>
      </c>
      <c r="X21" s="571">
        <v>7.0</v>
      </c>
      <c r="Y21" s="30">
        <f t="shared" si="23"/>
        <v>25.06</v>
      </c>
      <c r="Z21" s="571">
        <v>8.0</v>
      </c>
      <c r="AA21" s="133">
        <f t="shared" si="13"/>
        <v>28.64</v>
      </c>
      <c r="AB21" s="568">
        <v>2.0</v>
      </c>
      <c r="AC21" s="30">
        <f t="shared" si="1"/>
        <v>7.16</v>
      </c>
    </row>
    <row r="22">
      <c r="A22" s="255" t="s">
        <v>1130</v>
      </c>
      <c r="B22" s="255" t="s">
        <v>1339</v>
      </c>
      <c r="C22" s="572">
        <v>6.0</v>
      </c>
      <c r="D22" s="557">
        <v>7.0</v>
      </c>
      <c r="E22" s="558">
        <v>42.0</v>
      </c>
      <c r="F22" s="559">
        <v>0.0</v>
      </c>
      <c r="G22" s="30">
        <f t="shared" si="24"/>
        <v>0</v>
      </c>
      <c r="H22" s="560">
        <v>0.0</v>
      </c>
      <c r="I22" s="30">
        <f t="shared" si="15"/>
        <v>0</v>
      </c>
      <c r="J22" s="560">
        <v>10.0</v>
      </c>
      <c r="K22" s="30">
        <f t="shared" si="16"/>
        <v>60</v>
      </c>
      <c r="L22" s="560">
        <v>7.0</v>
      </c>
      <c r="M22" s="30">
        <f t="shared" si="17"/>
        <v>42</v>
      </c>
      <c r="N22" s="560">
        <v>6.0</v>
      </c>
      <c r="O22" s="30">
        <f t="shared" si="18"/>
        <v>36</v>
      </c>
      <c r="P22" s="560">
        <v>12.0</v>
      </c>
      <c r="Q22" s="30">
        <f t="shared" si="19"/>
        <v>72</v>
      </c>
      <c r="R22" s="560">
        <v>11.0</v>
      </c>
      <c r="S22" s="30">
        <f t="shared" si="20"/>
        <v>66</v>
      </c>
      <c r="T22" s="560">
        <v>21.0</v>
      </c>
      <c r="U22" s="378">
        <f t="shared" si="21"/>
        <v>126</v>
      </c>
      <c r="V22" s="560">
        <v>15.0</v>
      </c>
      <c r="W22" s="30">
        <f t="shared" si="22"/>
        <v>90</v>
      </c>
      <c r="X22" s="571">
        <v>15.0</v>
      </c>
      <c r="Y22" s="30">
        <f t="shared" si="23"/>
        <v>90</v>
      </c>
      <c r="Z22" s="571">
        <v>0.0</v>
      </c>
      <c r="AA22" s="133">
        <f t="shared" si="13"/>
        <v>0</v>
      </c>
      <c r="AB22" s="568">
        <v>0.0</v>
      </c>
      <c r="AC22" s="30">
        <f t="shared" si="1"/>
        <v>0</v>
      </c>
    </row>
    <row r="23">
      <c r="A23" s="255" t="s">
        <v>1017</v>
      </c>
      <c r="B23" s="255" t="s">
        <v>1350</v>
      </c>
      <c r="C23" s="572">
        <v>3.16</v>
      </c>
      <c r="D23" s="557">
        <v>10.0</v>
      </c>
      <c r="E23" s="558">
        <v>31.6</v>
      </c>
      <c r="F23" s="559">
        <v>5.0</v>
      </c>
      <c r="G23" s="30">
        <f t="shared" si="24"/>
        <v>15.8</v>
      </c>
      <c r="H23" s="560">
        <v>1.0</v>
      </c>
      <c r="I23" s="30">
        <f t="shared" si="15"/>
        <v>3.16</v>
      </c>
      <c r="J23" s="560">
        <v>0.0</v>
      </c>
      <c r="K23" s="30">
        <f t="shared" si="16"/>
        <v>0</v>
      </c>
      <c r="L23" s="560">
        <v>0.0</v>
      </c>
      <c r="M23" s="30">
        <f t="shared" si="17"/>
        <v>0</v>
      </c>
      <c r="N23" s="560">
        <v>3.0</v>
      </c>
      <c r="O23" s="30">
        <f t="shared" si="18"/>
        <v>9.48</v>
      </c>
      <c r="P23" s="560">
        <v>8.0</v>
      </c>
      <c r="Q23" s="30">
        <f t="shared" si="19"/>
        <v>25.28</v>
      </c>
      <c r="R23" s="560">
        <v>6.0</v>
      </c>
      <c r="S23" s="30">
        <f t="shared" si="20"/>
        <v>18.96</v>
      </c>
      <c r="T23" s="560">
        <v>8.0</v>
      </c>
      <c r="U23" s="378">
        <f t="shared" si="21"/>
        <v>25.28</v>
      </c>
      <c r="V23" s="560">
        <v>9.0</v>
      </c>
      <c r="W23" s="30">
        <f t="shared" si="22"/>
        <v>28.44</v>
      </c>
      <c r="X23" s="571">
        <v>9.0</v>
      </c>
      <c r="Y23" s="30">
        <f t="shared" si="23"/>
        <v>28.44</v>
      </c>
      <c r="Z23" s="571">
        <v>6.0</v>
      </c>
      <c r="AA23" s="133">
        <f t="shared" si="13"/>
        <v>18.96</v>
      </c>
      <c r="AB23" s="568">
        <v>4.0</v>
      </c>
      <c r="AC23" s="30">
        <f t="shared" si="1"/>
        <v>12.64</v>
      </c>
    </row>
    <row r="24">
      <c r="A24" s="569" t="s">
        <v>1130</v>
      </c>
      <c r="B24" s="569" t="s">
        <v>1563</v>
      </c>
      <c r="C24" s="572">
        <v>2.66</v>
      </c>
      <c r="D24" s="557">
        <v>0.0</v>
      </c>
      <c r="E24" s="558">
        <v>0.0</v>
      </c>
      <c r="F24" s="559">
        <v>0.0</v>
      </c>
      <c r="G24" s="24">
        <v>0.0</v>
      </c>
      <c r="H24" s="560">
        <v>50.0</v>
      </c>
      <c r="I24" s="30">
        <f t="shared" si="15"/>
        <v>133</v>
      </c>
      <c r="J24" s="560">
        <v>0.0</v>
      </c>
      <c r="K24" s="30">
        <f t="shared" si="16"/>
        <v>0</v>
      </c>
      <c r="L24" s="560">
        <v>1.0</v>
      </c>
      <c r="M24" s="30">
        <f t="shared" si="17"/>
        <v>2.66</v>
      </c>
      <c r="N24" s="560">
        <v>47.0</v>
      </c>
      <c r="O24" s="30">
        <f t="shared" si="18"/>
        <v>125.02</v>
      </c>
      <c r="P24" s="560">
        <v>0.0</v>
      </c>
      <c r="Q24" s="30">
        <f t="shared" si="19"/>
        <v>0</v>
      </c>
      <c r="R24" s="560">
        <v>0.0</v>
      </c>
      <c r="S24" s="30">
        <f t="shared" si="20"/>
        <v>0</v>
      </c>
      <c r="T24" s="560">
        <v>17.0</v>
      </c>
      <c r="U24" s="378">
        <f t="shared" si="21"/>
        <v>45.22</v>
      </c>
      <c r="V24" s="560">
        <v>52.0</v>
      </c>
      <c r="W24" s="30">
        <f t="shared" si="22"/>
        <v>138.32</v>
      </c>
      <c r="X24" s="571">
        <v>52.0</v>
      </c>
      <c r="Y24" s="30">
        <f t="shared" si="23"/>
        <v>138.32</v>
      </c>
      <c r="Z24" s="571">
        <v>0.0</v>
      </c>
      <c r="AA24" s="133">
        <f t="shared" si="13"/>
        <v>0</v>
      </c>
      <c r="AB24" s="568">
        <v>0.0</v>
      </c>
      <c r="AC24" s="30">
        <f t="shared" si="1"/>
        <v>0</v>
      </c>
    </row>
    <row r="25">
      <c r="A25" s="255" t="s">
        <v>1017</v>
      </c>
      <c r="B25" s="255" t="s">
        <v>1564</v>
      </c>
      <c r="C25" s="572">
        <v>2.41</v>
      </c>
      <c r="D25" s="557">
        <v>18.0</v>
      </c>
      <c r="E25" s="558">
        <v>43.38</v>
      </c>
      <c r="F25" s="559">
        <v>8.0</v>
      </c>
      <c r="G25" s="30">
        <f t="shared" ref="G25:G27" si="25">F25*C25</f>
        <v>19.28</v>
      </c>
      <c r="H25" s="560">
        <v>6.0</v>
      </c>
      <c r="I25" s="30">
        <f t="shared" si="15"/>
        <v>14.46</v>
      </c>
      <c r="J25" s="560">
        <v>0.0</v>
      </c>
      <c r="K25" s="30">
        <f t="shared" si="16"/>
        <v>0</v>
      </c>
      <c r="L25" s="560">
        <v>14.0</v>
      </c>
      <c r="M25" s="30">
        <f t="shared" si="17"/>
        <v>33.74</v>
      </c>
      <c r="N25" s="560">
        <v>20.0</v>
      </c>
      <c r="O25" s="30">
        <f t="shared" si="18"/>
        <v>48.2</v>
      </c>
      <c r="P25" s="560">
        <v>25.0</v>
      </c>
      <c r="Q25" s="30">
        <f t="shared" si="19"/>
        <v>60.25</v>
      </c>
      <c r="R25" s="560">
        <v>23.0</v>
      </c>
      <c r="S25" s="30">
        <f t="shared" si="20"/>
        <v>55.43</v>
      </c>
      <c r="T25" s="560">
        <v>24.0</v>
      </c>
      <c r="U25" s="378">
        <f t="shared" si="21"/>
        <v>57.84</v>
      </c>
      <c r="V25" s="560">
        <v>32.0</v>
      </c>
      <c r="W25" s="30">
        <f t="shared" si="22"/>
        <v>77.12</v>
      </c>
      <c r="X25" s="571">
        <v>32.0</v>
      </c>
      <c r="Y25" s="30">
        <f t="shared" si="23"/>
        <v>77.12</v>
      </c>
      <c r="Z25" s="571">
        <v>35.0</v>
      </c>
      <c r="AA25" s="133">
        <f t="shared" si="13"/>
        <v>84.35</v>
      </c>
      <c r="AB25" s="568">
        <v>34.0</v>
      </c>
      <c r="AC25" s="30">
        <f t="shared" si="1"/>
        <v>81.94</v>
      </c>
    </row>
    <row r="26">
      <c r="A26" s="255" t="s">
        <v>1017</v>
      </c>
      <c r="B26" s="255" t="s">
        <v>1354</v>
      </c>
      <c r="C26" s="314">
        <v>3.648</v>
      </c>
      <c r="D26" s="557">
        <v>11.0</v>
      </c>
      <c r="E26" s="558">
        <v>40.128</v>
      </c>
      <c r="F26" s="559">
        <v>2.0</v>
      </c>
      <c r="G26" s="30">
        <f t="shared" si="25"/>
        <v>7.296</v>
      </c>
      <c r="H26" s="560">
        <v>9.0</v>
      </c>
      <c r="I26" s="30">
        <f t="shared" si="15"/>
        <v>32.832</v>
      </c>
      <c r="J26" s="560">
        <v>9.0</v>
      </c>
      <c r="K26" s="30">
        <f t="shared" si="16"/>
        <v>32.832</v>
      </c>
      <c r="L26" s="560">
        <v>9.0</v>
      </c>
      <c r="M26" s="30">
        <f t="shared" si="17"/>
        <v>32.832</v>
      </c>
      <c r="N26" s="560">
        <v>4.0</v>
      </c>
      <c r="O26" s="30">
        <f t="shared" si="18"/>
        <v>14.592</v>
      </c>
      <c r="P26" s="560">
        <v>0.0</v>
      </c>
      <c r="Q26" s="30">
        <f t="shared" si="19"/>
        <v>0</v>
      </c>
      <c r="R26" s="560">
        <v>0.0</v>
      </c>
      <c r="S26" s="30">
        <f t="shared" si="20"/>
        <v>0</v>
      </c>
      <c r="T26" s="560">
        <v>0.0</v>
      </c>
      <c r="U26" s="378">
        <f t="shared" si="21"/>
        <v>0</v>
      </c>
      <c r="V26" s="560">
        <v>0.0</v>
      </c>
      <c r="W26" s="30">
        <f t="shared" si="22"/>
        <v>0</v>
      </c>
      <c r="X26" s="571">
        <v>0.0</v>
      </c>
      <c r="Y26" s="30">
        <f t="shared" si="23"/>
        <v>0</v>
      </c>
      <c r="Z26" s="571">
        <v>0.0</v>
      </c>
      <c r="AA26" s="133">
        <f t="shared" si="13"/>
        <v>0</v>
      </c>
      <c r="AB26" s="568">
        <v>0.0</v>
      </c>
      <c r="AC26" s="30">
        <f t="shared" si="1"/>
        <v>0</v>
      </c>
    </row>
    <row r="27">
      <c r="A27" s="255" t="s">
        <v>1130</v>
      </c>
      <c r="B27" s="255" t="s">
        <v>1565</v>
      </c>
      <c r="C27" s="572">
        <v>4.88</v>
      </c>
      <c r="D27" s="557">
        <v>18.0</v>
      </c>
      <c r="E27" s="558">
        <v>87.84</v>
      </c>
      <c r="F27" s="559">
        <v>16.0</v>
      </c>
      <c r="G27" s="30">
        <f t="shared" si="25"/>
        <v>78.08</v>
      </c>
      <c r="H27" s="560">
        <v>17.0</v>
      </c>
      <c r="I27" s="30">
        <f t="shared" si="15"/>
        <v>82.96</v>
      </c>
      <c r="J27" s="560">
        <v>23.0</v>
      </c>
      <c r="K27" s="30">
        <f t="shared" si="16"/>
        <v>112.24</v>
      </c>
      <c r="L27" s="560">
        <v>23.0</v>
      </c>
      <c r="M27" s="30">
        <f t="shared" si="17"/>
        <v>112.24</v>
      </c>
      <c r="N27" s="560">
        <v>23.0</v>
      </c>
      <c r="O27" s="30">
        <f t="shared" si="18"/>
        <v>112.24</v>
      </c>
      <c r="P27" s="560">
        <v>25.0</v>
      </c>
      <c r="Q27" s="30">
        <f t="shared" si="19"/>
        <v>122</v>
      </c>
      <c r="R27" s="560">
        <v>23.0</v>
      </c>
      <c r="S27" s="30">
        <f t="shared" si="20"/>
        <v>112.24</v>
      </c>
      <c r="T27" s="560">
        <v>22.0</v>
      </c>
      <c r="U27" s="378">
        <f t="shared" si="21"/>
        <v>107.36</v>
      </c>
      <c r="V27" s="560">
        <v>26.0</v>
      </c>
      <c r="W27" s="30">
        <f t="shared" si="22"/>
        <v>126.88</v>
      </c>
      <c r="X27" s="571">
        <v>26.0</v>
      </c>
      <c r="Y27" s="30">
        <f t="shared" si="23"/>
        <v>126.88</v>
      </c>
      <c r="Z27" s="571">
        <v>16.0</v>
      </c>
      <c r="AA27" s="133">
        <f t="shared" si="13"/>
        <v>78.08</v>
      </c>
      <c r="AB27" s="568">
        <v>11.0</v>
      </c>
      <c r="AC27" s="30">
        <f t="shared" si="1"/>
        <v>53.68</v>
      </c>
    </row>
    <row r="28">
      <c r="A28" s="567" t="s">
        <v>1130</v>
      </c>
      <c r="B28" s="233" t="s">
        <v>1566</v>
      </c>
      <c r="C28" s="572">
        <v>6.35</v>
      </c>
      <c r="D28" s="557"/>
      <c r="E28" s="558"/>
      <c r="F28" s="559"/>
      <c r="G28" s="30"/>
      <c r="H28" s="560"/>
      <c r="I28" s="30"/>
      <c r="J28" s="560"/>
      <c r="K28" s="30"/>
      <c r="L28" s="560"/>
      <c r="M28" s="30"/>
      <c r="N28" s="560"/>
      <c r="O28" s="30"/>
      <c r="P28" s="560"/>
      <c r="Q28" s="30"/>
      <c r="R28" s="560"/>
      <c r="S28" s="30"/>
      <c r="T28" s="560"/>
      <c r="U28" s="378"/>
      <c r="V28" s="560"/>
      <c r="W28" s="30"/>
      <c r="X28" s="571"/>
      <c r="Y28" s="30"/>
      <c r="Z28" s="571">
        <v>81.0</v>
      </c>
      <c r="AA28" s="133">
        <f t="shared" si="13"/>
        <v>514.35</v>
      </c>
      <c r="AB28" s="568">
        <v>71.0</v>
      </c>
      <c r="AC28" s="30">
        <f t="shared" si="1"/>
        <v>450.85</v>
      </c>
    </row>
    <row r="29">
      <c r="A29" s="573" t="s">
        <v>1130</v>
      </c>
      <c r="B29" s="241" t="s">
        <v>1567</v>
      </c>
      <c r="C29" s="572">
        <v>15.83</v>
      </c>
      <c r="D29" s="557"/>
      <c r="E29" s="558"/>
      <c r="F29" s="559"/>
      <c r="G29" s="30"/>
      <c r="H29" s="560"/>
      <c r="I29" s="30"/>
      <c r="J29" s="560"/>
      <c r="K29" s="30"/>
      <c r="L29" s="560"/>
      <c r="M29" s="30"/>
      <c r="N29" s="560"/>
      <c r="O29" s="30"/>
      <c r="P29" s="560"/>
      <c r="Q29" s="30"/>
      <c r="R29" s="560"/>
      <c r="S29" s="30"/>
      <c r="T29" s="560"/>
      <c r="U29" s="378"/>
      <c r="V29" s="560"/>
      <c r="W29" s="30"/>
      <c r="X29" s="571"/>
      <c r="Y29" s="30"/>
      <c r="Z29" s="571">
        <v>320.0</v>
      </c>
      <c r="AA29" s="133">
        <f t="shared" si="13"/>
        <v>5065.6</v>
      </c>
      <c r="AB29" s="568">
        <v>219.0</v>
      </c>
      <c r="AC29" s="30">
        <f t="shared" si="1"/>
        <v>3466.77</v>
      </c>
    </row>
    <row r="30">
      <c r="A30" s="255" t="s">
        <v>1130</v>
      </c>
      <c r="B30" s="255" t="s">
        <v>1568</v>
      </c>
      <c r="C30" s="572">
        <v>4.11</v>
      </c>
      <c r="D30" s="557">
        <v>16.0</v>
      </c>
      <c r="E30" s="558">
        <v>65.76</v>
      </c>
      <c r="F30" s="559">
        <v>10.0</v>
      </c>
      <c r="G30" s="30">
        <f t="shared" ref="G30:G35" si="26">F30*C30</f>
        <v>41.1</v>
      </c>
      <c r="H30" s="560">
        <v>10.0</v>
      </c>
      <c r="I30" s="30">
        <f t="shared" ref="I30:I35" si="27">H30*C30</f>
        <v>41.1</v>
      </c>
      <c r="J30" s="560">
        <v>13.0</v>
      </c>
      <c r="K30" s="30">
        <f t="shared" ref="K30:K35" si="28">J30*C30</f>
        <v>53.43</v>
      </c>
      <c r="L30" s="560">
        <v>10.0</v>
      </c>
      <c r="M30" s="30">
        <f t="shared" ref="M30:M35" si="29">L30*C30</f>
        <v>41.1</v>
      </c>
      <c r="N30" s="560">
        <v>1.0</v>
      </c>
      <c r="O30" s="30">
        <f t="shared" ref="O30:O35" si="30">N30*C30</f>
        <v>4.11</v>
      </c>
      <c r="P30" s="560">
        <v>15.0</v>
      </c>
      <c r="Q30" s="30">
        <f t="shared" ref="Q30:Q35" si="31">P30*C30</f>
        <v>61.65</v>
      </c>
      <c r="R30" s="560">
        <v>12.0</v>
      </c>
      <c r="S30" s="30">
        <f t="shared" ref="S30:S35" si="32">R30*C30</f>
        <v>49.32</v>
      </c>
      <c r="T30" s="560">
        <v>11.0</v>
      </c>
      <c r="U30" s="378">
        <f t="shared" ref="U30:U35" si="33">T30*C30</f>
        <v>45.21</v>
      </c>
      <c r="V30" s="560">
        <v>7.0</v>
      </c>
      <c r="W30" s="30">
        <f t="shared" ref="W30:W35" si="34">V30*C30</f>
        <v>28.77</v>
      </c>
      <c r="X30" s="571">
        <v>7.0</v>
      </c>
      <c r="Y30" s="30">
        <f t="shared" ref="Y30:Y35" si="35">X30*C30</f>
        <v>28.77</v>
      </c>
      <c r="Z30" s="571">
        <v>7.0</v>
      </c>
      <c r="AA30" s="133">
        <f t="shared" si="13"/>
        <v>28.77</v>
      </c>
      <c r="AB30" s="568">
        <v>5.0</v>
      </c>
      <c r="AC30" s="30">
        <f t="shared" si="1"/>
        <v>20.55</v>
      </c>
    </row>
    <row r="31">
      <c r="A31" s="255" t="s">
        <v>1130</v>
      </c>
      <c r="B31" s="255" t="s">
        <v>1569</v>
      </c>
      <c r="C31" s="572">
        <v>5.14</v>
      </c>
      <c r="D31" s="557">
        <v>45.0</v>
      </c>
      <c r="E31" s="558">
        <v>231.3</v>
      </c>
      <c r="F31" s="559">
        <v>0.0</v>
      </c>
      <c r="G31" s="30">
        <f t="shared" si="26"/>
        <v>0</v>
      </c>
      <c r="H31" s="560">
        <v>0.0</v>
      </c>
      <c r="I31" s="30">
        <f t="shared" si="27"/>
        <v>0</v>
      </c>
      <c r="J31" s="560">
        <v>68.0</v>
      </c>
      <c r="K31" s="30">
        <f t="shared" si="28"/>
        <v>349.52</v>
      </c>
      <c r="L31" s="560">
        <v>67.0</v>
      </c>
      <c r="M31" s="30">
        <f t="shared" si="29"/>
        <v>344.38</v>
      </c>
      <c r="N31" s="560">
        <v>59.0</v>
      </c>
      <c r="O31" s="30">
        <f t="shared" si="30"/>
        <v>303.26</v>
      </c>
      <c r="P31" s="560">
        <v>53.0</v>
      </c>
      <c r="Q31" s="30">
        <f t="shared" si="31"/>
        <v>272.42</v>
      </c>
      <c r="R31" s="560">
        <v>53.0</v>
      </c>
      <c r="S31" s="30">
        <f t="shared" si="32"/>
        <v>272.42</v>
      </c>
      <c r="T31" s="560">
        <v>52.0</v>
      </c>
      <c r="U31" s="378">
        <f t="shared" si="33"/>
        <v>267.28</v>
      </c>
      <c r="V31" s="560">
        <v>49.0</v>
      </c>
      <c r="W31" s="30">
        <f t="shared" si="34"/>
        <v>251.86</v>
      </c>
      <c r="X31" s="571">
        <v>49.0</v>
      </c>
      <c r="Y31" s="30">
        <f t="shared" si="35"/>
        <v>251.86</v>
      </c>
      <c r="Z31" s="571">
        <v>29.0</v>
      </c>
      <c r="AA31" s="133">
        <f t="shared" si="13"/>
        <v>149.06</v>
      </c>
      <c r="AB31" s="568">
        <v>16.0</v>
      </c>
      <c r="AC31" s="30">
        <f t="shared" si="1"/>
        <v>82.24</v>
      </c>
    </row>
    <row r="32">
      <c r="A32" s="255" t="s">
        <v>1130</v>
      </c>
      <c r="B32" s="255" t="s">
        <v>1124</v>
      </c>
      <c r="C32" s="572">
        <v>5.4</v>
      </c>
      <c r="D32" s="557">
        <v>8.0</v>
      </c>
      <c r="E32" s="558">
        <v>43.2</v>
      </c>
      <c r="F32" s="559">
        <v>0.0</v>
      </c>
      <c r="G32" s="30">
        <f t="shared" si="26"/>
        <v>0</v>
      </c>
      <c r="H32" s="560">
        <v>0.0</v>
      </c>
      <c r="I32" s="30">
        <f t="shared" si="27"/>
        <v>0</v>
      </c>
      <c r="J32" s="560">
        <v>0.0</v>
      </c>
      <c r="K32" s="30">
        <f t="shared" si="28"/>
        <v>0</v>
      </c>
      <c r="L32" s="560">
        <v>11.0</v>
      </c>
      <c r="M32" s="30">
        <f t="shared" si="29"/>
        <v>59.4</v>
      </c>
      <c r="N32" s="560">
        <v>11.0</v>
      </c>
      <c r="O32" s="30">
        <f t="shared" si="30"/>
        <v>59.4</v>
      </c>
      <c r="P32" s="560">
        <v>8.0</v>
      </c>
      <c r="Q32" s="30">
        <f t="shared" si="31"/>
        <v>43.2</v>
      </c>
      <c r="R32" s="560">
        <v>7.0</v>
      </c>
      <c r="S32" s="30">
        <f t="shared" si="32"/>
        <v>37.8</v>
      </c>
      <c r="T32" s="560">
        <v>7.0</v>
      </c>
      <c r="U32" s="378">
        <f t="shared" si="33"/>
        <v>37.8</v>
      </c>
      <c r="V32" s="560">
        <v>8.0</v>
      </c>
      <c r="W32" s="30">
        <f t="shared" si="34"/>
        <v>43.2</v>
      </c>
      <c r="X32" s="265">
        <v>0.0</v>
      </c>
      <c r="Y32" s="30">
        <f t="shared" si="35"/>
        <v>0</v>
      </c>
      <c r="Z32" s="265">
        <v>0.0</v>
      </c>
      <c r="AA32" s="133">
        <f t="shared" si="13"/>
        <v>0</v>
      </c>
      <c r="AB32" s="265">
        <v>0.0</v>
      </c>
      <c r="AC32" s="30">
        <f t="shared" si="1"/>
        <v>0</v>
      </c>
    </row>
    <row r="33">
      <c r="A33" s="255" t="s">
        <v>1130</v>
      </c>
      <c r="B33" s="255" t="s">
        <v>1570</v>
      </c>
      <c r="C33" s="572">
        <v>6.32</v>
      </c>
      <c r="D33" s="557">
        <v>5.0</v>
      </c>
      <c r="E33" s="558">
        <v>31.6</v>
      </c>
      <c r="F33" s="559">
        <v>0.0</v>
      </c>
      <c r="G33" s="30">
        <f t="shared" si="26"/>
        <v>0</v>
      </c>
      <c r="H33" s="560">
        <v>0.0</v>
      </c>
      <c r="I33" s="30">
        <f t="shared" si="27"/>
        <v>0</v>
      </c>
      <c r="J33" s="560">
        <v>3.0</v>
      </c>
      <c r="K33" s="30">
        <f t="shared" si="28"/>
        <v>18.96</v>
      </c>
      <c r="L33" s="560">
        <v>7.0</v>
      </c>
      <c r="M33" s="30">
        <f t="shared" si="29"/>
        <v>44.24</v>
      </c>
      <c r="N33" s="560">
        <v>15.0</v>
      </c>
      <c r="O33" s="30">
        <f t="shared" si="30"/>
        <v>94.8</v>
      </c>
      <c r="P33" s="560">
        <v>11.0</v>
      </c>
      <c r="Q33" s="30">
        <f t="shared" si="31"/>
        <v>69.52</v>
      </c>
      <c r="R33" s="560">
        <v>7.0</v>
      </c>
      <c r="S33" s="30">
        <f t="shared" si="32"/>
        <v>44.24</v>
      </c>
      <c r="T33" s="560">
        <v>0.0</v>
      </c>
      <c r="U33" s="378">
        <f t="shared" si="33"/>
        <v>0</v>
      </c>
      <c r="V33" s="560">
        <v>0.0</v>
      </c>
      <c r="W33" s="30">
        <f t="shared" si="34"/>
        <v>0</v>
      </c>
      <c r="X33" s="265">
        <v>8.0</v>
      </c>
      <c r="Y33" s="30">
        <f t="shared" si="35"/>
        <v>50.56</v>
      </c>
      <c r="Z33" s="265">
        <v>0.0</v>
      </c>
      <c r="AA33" s="133">
        <f t="shared" si="13"/>
        <v>0</v>
      </c>
      <c r="AB33" s="265">
        <v>0.0</v>
      </c>
      <c r="AC33" s="30">
        <f t="shared" si="1"/>
        <v>0</v>
      </c>
    </row>
    <row r="34">
      <c r="A34" s="255" t="s">
        <v>1571</v>
      </c>
      <c r="B34" s="255" t="s">
        <v>1026</v>
      </c>
      <c r="C34" s="572">
        <v>5.5</v>
      </c>
      <c r="D34" s="557">
        <v>20.0</v>
      </c>
      <c r="E34" s="558">
        <v>110.0</v>
      </c>
      <c r="F34" s="559">
        <v>0.0</v>
      </c>
      <c r="G34" s="30">
        <f t="shared" si="26"/>
        <v>0</v>
      </c>
      <c r="H34" s="560">
        <v>2.0</v>
      </c>
      <c r="I34" s="30">
        <f t="shared" si="27"/>
        <v>11</v>
      </c>
      <c r="J34" s="560">
        <v>0.0</v>
      </c>
      <c r="K34" s="30">
        <f t="shared" si="28"/>
        <v>0</v>
      </c>
      <c r="L34" s="560">
        <v>35.0</v>
      </c>
      <c r="M34" s="30">
        <f t="shared" si="29"/>
        <v>192.5</v>
      </c>
      <c r="N34" s="560">
        <v>19.0</v>
      </c>
      <c r="O34" s="30">
        <f t="shared" si="30"/>
        <v>104.5</v>
      </c>
      <c r="P34" s="560">
        <v>13.0</v>
      </c>
      <c r="Q34" s="30">
        <f t="shared" si="31"/>
        <v>71.5</v>
      </c>
      <c r="R34" s="560">
        <v>8.0</v>
      </c>
      <c r="S34" s="30">
        <f t="shared" si="32"/>
        <v>44</v>
      </c>
      <c r="T34" s="293">
        <v>0.0</v>
      </c>
      <c r="U34" s="378">
        <f t="shared" si="33"/>
        <v>0</v>
      </c>
      <c r="V34" s="293">
        <v>0.0</v>
      </c>
      <c r="W34" s="30">
        <f t="shared" si="34"/>
        <v>0</v>
      </c>
      <c r="X34" s="571">
        <v>0.0</v>
      </c>
      <c r="Y34" s="30">
        <f t="shared" si="35"/>
        <v>0</v>
      </c>
      <c r="Z34" s="265">
        <v>0.0</v>
      </c>
      <c r="AA34" s="133">
        <f t="shared" si="13"/>
        <v>0</v>
      </c>
      <c r="AB34" s="265">
        <v>0.0</v>
      </c>
      <c r="AC34" s="30">
        <f t="shared" si="1"/>
        <v>0</v>
      </c>
    </row>
    <row r="35">
      <c r="A35" s="255" t="s">
        <v>1130</v>
      </c>
      <c r="B35" s="255" t="s">
        <v>1572</v>
      </c>
      <c r="C35" s="572">
        <v>4.8</v>
      </c>
      <c r="D35" s="557">
        <v>8.0</v>
      </c>
      <c r="E35" s="558">
        <v>38.4</v>
      </c>
      <c r="F35" s="559">
        <v>11.0</v>
      </c>
      <c r="G35" s="30">
        <f t="shared" si="26"/>
        <v>52.8</v>
      </c>
      <c r="H35" s="560">
        <v>0.0</v>
      </c>
      <c r="I35" s="30">
        <f t="shared" si="27"/>
        <v>0</v>
      </c>
      <c r="J35" s="560">
        <v>0.0</v>
      </c>
      <c r="K35" s="30">
        <f t="shared" si="28"/>
        <v>0</v>
      </c>
      <c r="L35" s="560">
        <v>41.0</v>
      </c>
      <c r="M35" s="30">
        <f t="shared" si="29"/>
        <v>196.8</v>
      </c>
      <c r="N35" s="560">
        <v>41.0</v>
      </c>
      <c r="O35" s="30">
        <f t="shared" si="30"/>
        <v>196.8</v>
      </c>
      <c r="P35" s="560">
        <v>41.0</v>
      </c>
      <c r="Q35" s="30">
        <f t="shared" si="31"/>
        <v>196.8</v>
      </c>
      <c r="R35" s="560">
        <v>0.0</v>
      </c>
      <c r="S35" s="30">
        <f t="shared" si="32"/>
        <v>0</v>
      </c>
      <c r="T35" s="293">
        <v>177.0</v>
      </c>
      <c r="U35" s="378">
        <f t="shared" si="33"/>
        <v>849.6</v>
      </c>
      <c r="V35" s="560">
        <v>89.0</v>
      </c>
      <c r="W35" s="30">
        <f t="shared" si="34"/>
        <v>427.2</v>
      </c>
      <c r="X35" s="571">
        <v>89.0</v>
      </c>
      <c r="Y35" s="30">
        <f t="shared" si="35"/>
        <v>427.2</v>
      </c>
      <c r="Z35" s="571">
        <v>59.0</v>
      </c>
      <c r="AA35" s="133">
        <f t="shared" si="13"/>
        <v>283.2</v>
      </c>
      <c r="AB35" s="265">
        <v>48.0</v>
      </c>
      <c r="AC35" s="30">
        <f t="shared" si="1"/>
        <v>230.4</v>
      </c>
    </row>
    <row r="36">
      <c r="A36" s="567" t="s">
        <v>993</v>
      </c>
      <c r="B36" s="233" t="s">
        <v>997</v>
      </c>
      <c r="C36" s="314">
        <v>2.11</v>
      </c>
      <c r="D36" s="557"/>
      <c r="E36" s="557"/>
      <c r="F36" s="557"/>
      <c r="G36" s="574"/>
      <c r="H36" s="557"/>
      <c r="I36" s="574"/>
      <c r="J36" s="557"/>
      <c r="K36" s="574"/>
      <c r="L36" s="557"/>
      <c r="M36" s="574"/>
      <c r="N36" s="560"/>
      <c r="O36" s="30"/>
      <c r="P36" s="293"/>
      <c r="Q36" s="30"/>
      <c r="R36" s="560"/>
      <c r="S36" s="30"/>
      <c r="T36" s="293"/>
      <c r="U36" s="378"/>
      <c r="V36" s="293"/>
      <c r="W36" s="30"/>
      <c r="X36" s="265"/>
      <c r="Y36" s="30"/>
      <c r="Z36" s="571">
        <v>0.0</v>
      </c>
      <c r="AA36" s="133">
        <f t="shared" si="13"/>
        <v>0</v>
      </c>
      <c r="AB36" s="568">
        <v>22.0</v>
      </c>
      <c r="AC36" s="30">
        <f t="shared" si="1"/>
        <v>46.42</v>
      </c>
    </row>
    <row r="37">
      <c r="A37" s="573" t="s">
        <v>993</v>
      </c>
      <c r="B37" s="241" t="s">
        <v>1573</v>
      </c>
      <c r="C37" s="314">
        <v>9.94</v>
      </c>
      <c r="D37" s="557"/>
      <c r="E37" s="557"/>
      <c r="F37" s="557"/>
      <c r="G37" s="574"/>
      <c r="H37" s="557"/>
      <c r="I37" s="574"/>
      <c r="J37" s="557"/>
      <c r="K37" s="574"/>
      <c r="L37" s="557"/>
      <c r="M37" s="574"/>
      <c r="N37" s="560"/>
      <c r="O37" s="30"/>
      <c r="P37" s="293"/>
      <c r="Q37" s="30"/>
      <c r="R37" s="560"/>
      <c r="S37" s="30"/>
      <c r="T37" s="293"/>
      <c r="U37" s="378"/>
      <c r="V37" s="293"/>
      <c r="W37" s="30"/>
      <c r="X37" s="265"/>
      <c r="Y37" s="30"/>
      <c r="Z37" s="571">
        <v>11.0</v>
      </c>
      <c r="AA37" s="133">
        <f t="shared" si="13"/>
        <v>109.34</v>
      </c>
      <c r="AB37" s="568">
        <v>7.0</v>
      </c>
      <c r="AC37" s="30">
        <f t="shared" si="1"/>
        <v>69.58</v>
      </c>
    </row>
    <row r="38">
      <c r="A38" s="573" t="s">
        <v>993</v>
      </c>
      <c r="B38" s="241" t="s">
        <v>1574</v>
      </c>
      <c r="C38" s="314">
        <v>2.26</v>
      </c>
      <c r="D38" s="557"/>
      <c r="E38" s="557"/>
      <c r="F38" s="557"/>
      <c r="G38" s="574"/>
      <c r="H38" s="557"/>
      <c r="I38" s="574"/>
      <c r="J38" s="557"/>
      <c r="K38" s="574"/>
      <c r="L38" s="557"/>
      <c r="M38" s="574"/>
      <c r="N38" s="560"/>
      <c r="O38" s="30"/>
      <c r="P38" s="293"/>
      <c r="Q38" s="30"/>
      <c r="R38" s="560"/>
      <c r="S38" s="30"/>
      <c r="T38" s="293"/>
      <c r="U38" s="378"/>
      <c r="V38" s="293"/>
      <c r="W38" s="30"/>
      <c r="X38" s="265"/>
      <c r="Y38" s="30"/>
      <c r="Z38" s="571">
        <v>42.0</v>
      </c>
      <c r="AA38" s="133">
        <f t="shared" si="13"/>
        <v>94.92</v>
      </c>
      <c r="AB38" s="568">
        <v>18.0</v>
      </c>
      <c r="AC38" s="30">
        <f t="shared" si="1"/>
        <v>40.68</v>
      </c>
    </row>
    <row r="39">
      <c r="A39" s="567" t="s">
        <v>1575</v>
      </c>
      <c r="B39" s="233" t="s">
        <v>1576</v>
      </c>
      <c r="C39" s="314">
        <v>2.69</v>
      </c>
      <c r="D39" s="557">
        <v>0.0</v>
      </c>
      <c r="E39" s="557">
        <v>0.0</v>
      </c>
      <c r="F39" s="557">
        <v>0.0</v>
      </c>
      <c r="G39" s="574">
        <v>0.0</v>
      </c>
      <c r="H39" s="557">
        <v>0.0</v>
      </c>
      <c r="I39" s="574">
        <v>0.0</v>
      </c>
      <c r="J39" s="557">
        <v>0.0</v>
      </c>
      <c r="K39" s="574">
        <v>0.0</v>
      </c>
      <c r="L39" s="557">
        <v>0.0</v>
      </c>
      <c r="M39" s="574">
        <v>0.0</v>
      </c>
      <c r="N39" s="560">
        <v>120.0</v>
      </c>
      <c r="O39" s="30">
        <f t="shared" ref="O39:O41" si="36">N39*C39</f>
        <v>322.8</v>
      </c>
      <c r="P39" s="293">
        <v>11.0</v>
      </c>
      <c r="Q39" s="30">
        <f t="shared" ref="Q39:Q41" si="37">P39*C39</f>
        <v>29.59</v>
      </c>
      <c r="R39" s="560">
        <v>0.0</v>
      </c>
      <c r="S39" s="30">
        <f t="shared" ref="S39:S41" si="38">R39*C39</f>
        <v>0</v>
      </c>
      <c r="T39" s="293">
        <v>0.0</v>
      </c>
      <c r="U39" s="378">
        <f t="shared" ref="U39:U57" si="39">T39*C39</f>
        <v>0</v>
      </c>
      <c r="V39" s="293">
        <v>0.0</v>
      </c>
      <c r="W39" s="30">
        <f t="shared" ref="W39:W57" si="40">V39*C39</f>
        <v>0</v>
      </c>
      <c r="X39" s="265">
        <v>0.0</v>
      </c>
      <c r="Y39" s="30">
        <f t="shared" ref="Y39:Y57" si="41">X39*C39</f>
        <v>0</v>
      </c>
      <c r="Z39" s="265">
        <v>0.0</v>
      </c>
      <c r="AA39" s="133">
        <f t="shared" si="13"/>
        <v>0</v>
      </c>
      <c r="AB39" s="265">
        <v>0.0</v>
      </c>
      <c r="AC39" s="30">
        <f t="shared" si="1"/>
        <v>0</v>
      </c>
    </row>
    <row r="40">
      <c r="A40" s="255" t="s">
        <v>1017</v>
      </c>
      <c r="B40" s="255" t="s">
        <v>1021</v>
      </c>
      <c r="C40" s="314">
        <v>5.436</v>
      </c>
      <c r="D40" s="557">
        <v>38.0</v>
      </c>
      <c r="E40" s="558">
        <v>206.568</v>
      </c>
      <c r="F40" s="559">
        <v>36.0</v>
      </c>
      <c r="G40" s="30">
        <f t="shared" ref="G40:G41" si="42">F40*C40</f>
        <v>195.696</v>
      </c>
      <c r="H40" s="560">
        <v>37.0</v>
      </c>
      <c r="I40" s="30">
        <f t="shared" ref="I40:I41" si="43">H40*C40</f>
        <v>201.132</v>
      </c>
      <c r="J40" s="560">
        <v>41.0</v>
      </c>
      <c r="K40" s="30">
        <f t="shared" ref="K40:K41" si="44">J40*C40</f>
        <v>222.876</v>
      </c>
      <c r="L40" s="560">
        <v>12.0</v>
      </c>
      <c r="M40" s="30">
        <f t="shared" ref="M40:M41" si="45">L40*C40</f>
        <v>65.232</v>
      </c>
      <c r="N40" s="560">
        <v>12.0</v>
      </c>
      <c r="O40" s="30">
        <f t="shared" si="36"/>
        <v>65.232</v>
      </c>
      <c r="P40" s="560">
        <v>12.0</v>
      </c>
      <c r="Q40" s="30">
        <f t="shared" si="37"/>
        <v>65.232</v>
      </c>
      <c r="R40" s="560">
        <v>41.0</v>
      </c>
      <c r="S40" s="30">
        <f t="shared" si="38"/>
        <v>222.876</v>
      </c>
      <c r="T40" s="560">
        <v>41.0</v>
      </c>
      <c r="U40" s="378">
        <f t="shared" si="39"/>
        <v>222.876</v>
      </c>
      <c r="V40" s="560">
        <v>41.0</v>
      </c>
      <c r="W40" s="30">
        <f t="shared" si="40"/>
        <v>222.876</v>
      </c>
      <c r="X40" s="265">
        <v>41.0</v>
      </c>
      <c r="Y40" s="30">
        <f t="shared" si="41"/>
        <v>222.876</v>
      </c>
      <c r="Z40" s="265">
        <v>0.0</v>
      </c>
      <c r="AA40" s="133">
        <f t="shared" si="13"/>
        <v>0</v>
      </c>
      <c r="AB40" s="265">
        <v>0.0</v>
      </c>
      <c r="AC40" s="30">
        <f t="shared" si="1"/>
        <v>0</v>
      </c>
    </row>
    <row r="41">
      <c r="A41" s="255" t="s">
        <v>1017</v>
      </c>
      <c r="B41" s="255" t="s">
        <v>1138</v>
      </c>
      <c r="C41" s="572">
        <v>3.58</v>
      </c>
      <c r="D41" s="557">
        <v>4.0</v>
      </c>
      <c r="E41" s="558">
        <v>14.32</v>
      </c>
      <c r="F41" s="559">
        <v>1.0</v>
      </c>
      <c r="G41" s="30">
        <f t="shared" si="42"/>
        <v>3.58</v>
      </c>
      <c r="H41" s="560">
        <v>4.0</v>
      </c>
      <c r="I41" s="30">
        <f t="shared" si="43"/>
        <v>14.32</v>
      </c>
      <c r="J41" s="560">
        <v>11.0</v>
      </c>
      <c r="K41" s="30">
        <f t="shared" si="44"/>
        <v>39.38</v>
      </c>
      <c r="L41" s="293">
        <v>12.0</v>
      </c>
      <c r="M41" s="30">
        <f t="shared" si="45"/>
        <v>42.96</v>
      </c>
      <c r="N41" s="560">
        <v>0.0</v>
      </c>
      <c r="O41" s="30">
        <f t="shared" si="36"/>
        <v>0</v>
      </c>
      <c r="P41" s="560">
        <v>0.0</v>
      </c>
      <c r="Q41" s="30">
        <f t="shared" si="37"/>
        <v>0</v>
      </c>
      <c r="R41" s="560">
        <v>0.0</v>
      </c>
      <c r="S41" s="30">
        <f t="shared" si="38"/>
        <v>0</v>
      </c>
      <c r="T41" s="560">
        <v>0.0</v>
      </c>
      <c r="U41" s="378">
        <f t="shared" si="39"/>
        <v>0</v>
      </c>
      <c r="V41" s="293">
        <v>0.0</v>
      </c>
      <c r="W41" s="30">
        <f t="shared" si="40"/>
        <v>0</v>
      </c>
      <c r="X41" s="265">
        <v>0.0</v>
      </c>
      <c r="Y41" s="30">
        <f t="shared" si="41"/>
        <v>0</v>
      </c>
      <c r="Z41" s="265">
        <v>0.0</v>
      </c>
      <c r="AA41" s="133">
        <f t="shared" si="13"/>
        <v>0</v>
      </c>
      <c r="AB41" s="265">
        <v>0.0</v>
      </c>
      <c r="AC41" s="30">
        <f t="shared" si="1"/>
        <v>0</v>
      </c>
    </row>
    <row r="42">
      <c r="A42" s="567" t="s">
        <v>993</v>
      </c>
      <c r="B42" s="233" t="s">
        <v>1573</v>
      </c>
      <c r="C42" s="558">
        <v>3.67</v>
      </c>
      <c r="D42" s="557"/>
      <c r="E42" s="558"/>
      <c r="F42" s="559"/>
      <c r="G42" s="30"/>
      <c r="H42" s="560"/>
      <c r="I42" s="30"/>
      <c r="J42" s="293"/>
      <c r="K42" s="30"/>
      <c r="L42" s="293"/>
      <c r="M42" s="30"/>
      <c r="N42" s="560"/>
      <c r="O42" s="30"/>
      <c r="P42" s="560"/>
      <c r="Q42" s="30"/>
      <c r="R42" s="293"/>
      <c r="S42" s="30"/>
      <c r="T42" s="293">
        <v>37.0</v>
      </c>
      <c r="U42" s="378">
        <f t="shared" si="39"/>
        <v>135.79</v>
      </c>
      <c r="V42" s="560">
        <v>28.0</v>
      </c>
      <c r="W42" s="30">
        <f t="shared" si="40"/>
        <v>102.76</v>
      </c>
      <c r="X42" s="265">
        <v>28.0</v>
      </c>
      <c r="Y42" s="30">
        <f t="shared" si="41"/>
        <v>102.76</v>
      </c>
      <c r="Z42" s="265">
        <v>0.0</v>
      </c>
      <c r="AA42" s="133">
        <f t="shared" si="13"/>
        <v>0</v>
      </c>
      <c r="AB42" s="265">
        <v>0.0</v>
      </c>
      <c r="AC42" s="30">
        <f t="shared" si="1"/>
        <v>0</v>
      </c>
    </row>
    <row r="43">
      <c r="A43" s="567" t="s">
        <v>1577</v>
      </c>
      <c r="B43" s="233" t="s">
        <v>1578</v>
      </c>
      <c r="C43" s="558">
        <v>4.67</v>
      </c>
      <c r="D43" s="557"/>
      <c r="E43" s="558"/>
      <c r="F43" s="559"/>
      <c r="G43" s="30"/>
      <c r="H43" s="560"/>
      <c r="I43" s="30"/>
      <c r="J43" s="293"/>
      <c r="K43" s="30"/>
      <c r="L43" s="293"/>
      <c r="M43" s="30"/>
      <c r="N43" s="560"/>
      <c r="O43" s="30"/>
      <c r="P43" s="560">
        <v>20.0</v>
      </c>
      <c r="Q43" s="30">
        <f t="shared" ref="Q43:Q45" si="46">P43*C43</f>
        <v>93.4</v>
      </c>
      <c r="R43" s="293">
        <v>9.0</v>
      </c>
      <c r="S43" s="30">
        <f t="shared" ref="S43:S45" si="47">R43*C43</f>
        <v>42.03</v>
      </c>
      <c r="T43" s="293">
        <v>8.0</v>
      </c>
      <c r="U43" s="378">
        <f t="shared" si="39"/>
        <v>37.36</v>
      </c>
      <c r="V43" s="293">
        <v>8.0</v>
      </c>
      <c r="W43" s="30">
        <f t="shared" si="40"/>
        <v>37.36</v>
      </c>
      <c r="X43" s="571">
        <v>8.0</v>
      </c>
      <c r="Y43" s="30">
        <f t="shared" si="41"/>
        <v>37.36</v>
      </c>
      <c r="Z43" s="571">
        <v>13.0</v>
      </c>
      <c r="AA43" s="133">
        <f t="shared" si="13"/>
        <v>60.71</v>
      </c>
      <c r="AB43" s="265">
        <v>13.0</v>
      </c>
      <c r="AC43" s="30">
        <f t="shared" si="1"/>
        <v>60.71</v>
      </c>
    </row>
    <row r="44">
      <c r="A44" s="255" t="s">
        <v>1579</v>
      </c>
      <c r="B44" s="255" t="s">
        <v>1580</v>
      </c>
      <c r="C44" s="558">
        <v>4.33</v>
      </c>
      <c r="D44" s="557">
        <v>5.0</v>
      </c>
      <c r="E44" s="558">
        <f>D44*C44</f>
        <v>21.65</v>
      </c>
      <c r="F44" s="559">
        <v>5.0</v>
      </c>
      <c r="G44" s="30">
        <f>F44*C44</f>
        <v>21.65</v>
      </c>
      <c r="H44" s="560">
        <v>8.0</v>
      </c>
      <c r="I44" s="30">
        <f>H44*C44</f>
        <v>34.64</v>
      </c>
      <c r="J44" s="293">
        <v>15.0</v>
      </c>
      <c r="K44" s="30">
        <f>J44*C44</f>
        <v>64.95</v>
      </c>
      <c r="L44" s="293">
        <v>15.0</v>
      </c>
      <c r="M44" s="30">
        <f>L44*C44</f>
        <v>64.95</v>
      </c>
      <c r="N44" s="560">
        <v>14.0</v>
      </c>
      <c r="O44" s="30">
        <f t="shared" ref="O44:O45" si="48">N44*C44</f>
        <v>60.62</v>
      </c>
      <c r="P44" s="560">
        <v>6.0</v>
      </c>
      <c r="Q44" s="30">
        <f t="shared" si="46"/>
        <v>25.98</v>
      </c>
      <c r="R44" s="293">
        <v>0.0</v>
      </c>
      <c r="S44" s="30">
        <f t="shared" si="47"/>
        <v>0</v>
      </c>
      <c r="T44" s="293">
        <v>0.0</v>
      </c>
      <c r="U44" s="378">
        <f t="shared" si="39"/>
        <v>0</v>
      </c>
      <c r="V44" s="293">
        <v>0.0</v>
      </c>
      <c r="W44" s="30">
        <f t="shared" si="40"/>
        <v>0</v>
      </c>
      <c r="X44" s="265">
        <v>0.0</v>
      </c>
      <c r="Y44" s="30">
        <f t="shared" si="41"/>
        <v>0</v>
      </c>
      <c r="Z44" s="265">
        <v>0.0</v>
      </c>
      <c r="AA44" s="133">
        <f t="shared" si="13"/>
        <v>0</v>
      </c>
      <c r="AB44" s="265">
        <v>0.0</v>
      </c>
      <c r="AC44" s="30">
        <f t="shared" si="1"/>
        <v>0</v>
      </c>
    </row>
    <row r="45">
      <c r="A45" s="567" t="s">
        <v>863</v>
      </c>
      <c r="B45" s="233" t="s">
        <v>1581</v>
      </c>
      <c r="C45" s="572">
        <v>3.38</v>
      </c>
      <c r="D45" s="557"/>
      <c r="E45" s="558"/>
      <c r="F45" s="559"/>
      <c r="G45" s="30"/>
      <c r="H45" s="560"/>
      <c r="I45" s="30"/>
      <c r="J45" s="560"/>
      <c r="K45" s="30"/>
      <c r="L45" s="560"/>
      <c r="M45" s="30"/>
      <c r="N45" s="560">
        <v>30.0</v>
      </c>
      <c r="O45" s="30">
        <f t="shared" si="48"/>
        <v>101.4</v>
      </c>
      <c r="P45" s="560">
        <v>16.0</v>
      </c>
      <c r="Q45" s="30">
        <f t="shared" si="46"/>
        <v>54.08</v>
      </c>
      <c r="R45" s="293">
        <v>15.0</v>
      </c>
      <c r="S45" s="30">
        <f t="shared" si="47"/>
        <v>50.7</v>
      </c>
      <c r="T45" s="293">
        <v>16.0</v>
      </c>
      <c r="U45" s="378">
        <f t="shared" si="39"/>
        <v>54.08</v>
      </c>
      <c r="V45" s="560">
        <v>17.0</v>
      </c>
      <c r="W45" s="30">
        <f t="shared" si="40"/>
        <v>57.46</v>
      </c>
      <c r="X45" s="571">
        <v>17.0</v>
      </c>
      <c r="Y45" s="30">
        <f t="shared" si="41"/>
        <v>57.46</v>
      </c>
      <c r="Z45" s="265">
        <v>17.0</v>
      </c>
      <c r="AA45" s="133">
        <f t="shared" si="13"/>
        <v>57.46</v>
      </c>
      <c r="AB45" s="568">
        <v>17.0</v>
      </c>
      <c r="AC45" s="30">
        <f t="shared" si="1"/>
        <v>57.46</v>
      </c>
    </row>
    <row r="46">
      <c r="A46" s="567" t="s">
        <v>1582</v>
      </c>
      <c r="B46" s="233" t="s">
        <v>1583</v>
      </c>
      <c r="C46" s="572">
        <v>3.89</v>
      </c>
      <c r="D46" s="557"/>
      <c r="E46" s="558"/>
      <c r="F46" s="559"/>
      <c r="G46" s="30"/>
      <c r="H46" s="560"/>
      <c r="I46" s="30"/>
      <c r="J46" s="560"/>
      <c r="K46" s="30"/>
      <c r="L46" s="560"/>
      <c r="M46" s="30"/>
      <c r="N46" s="560"/>
      <c r="O46" s="30"/>
      <c r="P46" s="560"/>
      <c r="Q46" s="30"/>
      <c r="R46" s="560"/>
      <c r="S46" s="30"/>
      <c r="T46" s="293">
        <v>45.0</v>
      </c>
      <c r="U46" s="378">
        <f t="shared" si="39"/>
        <v>175.05</v>
      </c>
      <c r="V46" s="560">
        <v>3.0</v>
      </c>
      <c r="W46" s="30">
        <f t="shared" si="40"/>
        <v>11.67</v>
      </c>
      <c r="X46" s="265">
        <v>3.0</v>
      </c>
      <c r="Y46" s="30">
        <f t="shared" si="41"/>
        <v>11.67</v>
      </c>
      <c r="Z46" s="571">
        <v>10.0</v>
      </c>
      <c r="AA46" s="133">
        <f t="shared" si="13"/>
        <v>38.9</v>
      </c>
      <c r="AB46" s="568">
        <v>0.0</v>
      </c>
      <c r="AC46" s="30">
        <f t="shared" si="1"/>
        <v>0</v>
      </c>
    </row>
    <row r="47">
      <c r="A47" s="255" t="s">
        <v>1584</v>
      </c>
      <c r="B47" s="255" t="s">
        <v>1585</v>
      </c>
      <c r="C47" s="572">
        <v>3.98</v>
      </c>
      <c r="D47" s="557">
        <v>16.0</v>
      </c>
      <c r="E47" s="558">
        <v>63.68</v>
      </c>
      <c r="F47" s="559">
        <v>16.0</v>
      </c>
      <c r="G47" s="30">
        <f>F47*C47</f>
        <v>63.68</v>
      </c>
      <c r="H47" s="560">
        <v>16.0</v>
      </c>
      <c r="I47" s="30">
        <f>H47*C47</f>
        <v>63.68</v>
      </c>
      <c r="J47" s="560">
        <v>17.0</v>
      </c>
      <c r="K47" s="30">
        <f t="shared" ref="K47:K54" si="49">J47*C47</f>
        <v>67.66</v>
      </c>
      <c r="L47" s="560">
        <v>16.0</v>
      </c>
      <c r="M47" s="30">
        <f t="shared" ref="M47:M54" si="50">L47*C47</f>
        <v>63.68</v>
      </c>
      <c r="N47" s="560">
        <v>15.0</v>
      </c>
      <c r="O47" s="30">
        <f t="shared" ref="O47:O54" si="51">N47*C47</f>
        <v>59.7</v>
      </c>
      <c r="P47" s="560">
        <v>15.0</v>
      </c>
      <c r="Q47" s="30">
        <f t="shared" ref="Q47:Q54" si="52">P47*C47</f>
        <v>59.7</v>
      </c>
      <c r="R47" s="560">
        <v>15.0</v>
      </c>
      <c r="S47" s="30">
        <f t="shared" ref="S47:S54" si="53">R47*C47</f>
        <v>59.7</v>
      </c>
      <c r="T47" s="560">
        <v>15.0</v>
      </c>
      <c r="U47" s="378">
        <f t="shared" si="39"/>
        <v>59.7</v>
      </c>
      <c r="V47" s="560">
        <v>15.0</v>
      </c>
      <c r="W47" s="30">
        <f t="shared" si="40"/>
        <v>59.7</v>
      </c>
      <c r="X47" s="571">
        <v>15.0</v>
      </c>
      <c r="Y47" s="30">
        <f t="shared" si="41"/>
        <v>59.7</v>
      </c>
      <c r="Z47" s="571">
        <v>14.0</v>
      </c>
      <c r="AA47" s="133">
        <f t="shared" si="13"/>
        <v>55.72</v>
      </c>
      <c r="AB47" s="568">
        <v>14.0</v>
      </c>
      <c r="AC47" s="30">
        <f t="shared" si="1"/>
        <v>55.72</v>
      </c>
    </row>
    <row r="48">
      <c r="A48" s="255" t="s">
        <v>1584</v>
      </c>
      <c r="B48" s="255" t="s">
        <v>1586</v>
      </c>
      <c r="C48" s="572">
        <v>2.02</v>
      </c>
      <c r="D48" s="557">
        <v>0.0</v>
      </c>
      <c r="E48" s="558">
        <v>0.0</v>
      </c>
      <c r="F48" s="559">
        <v>0.0</v>
      </c>
      <c r="G48" s="24">
        <v>0.0</v>
      </c>
      <c r="H48" s="560">
        <v>0.0</v>
      </c>
      <c r="I48" s="24">
        <v>0.0</v>
      </c>
      <c r="J48" s="293">
        <v>13.0</v>
      </c>
      <c r="K48" s="30">
        <f t="shared" si="49"/>
        <v>26.26</v>
      </c>
      <c r="L48" s="560">
        <v>0.0</v>
      </c>
      <c r="M48" s="30">
        <f t="shared" si="50"/>
        <v>0</v>
      </c>
      <c r="N48" s="560">
        <v>6.0</v>
      </c>
      <c r="O48" s="30">
        <f t="shared" si="51"/>
        <v>12.12</v>
      </c>
      <c r="P48" s="560">
        <v>6.0</v>
      </c>
      <c r="Q48" s="30">
        <f t="shared" si="52"/>
        <v>12.12</v>
      </c>
      <c r="R48" s="560">
        <v>7.0</v>
      </c>
      <c r="S48" s="30">
        <f t="shared" si="53"/>
        <v>14.14</v>
      </c>
      <c r="T48" s="560">
        <v>5.0</v>
      </c>
      <c r="U48" s="378">
        <f t="shared" si="39"/>
        <v>10.1</v>
      </c>
      <c r="V48" s="560">
        <v>5.0</v>
      </c>
      <c r="W48" s="30">
        <f t="shared" si="40"/>
        <v>10.1</v>
      </c>
      <c r="X48" s="571">
        <v>5.0</v>
      </c>
      <c r="Y48" s="30">
        <f t="shared" si="41"/>
        <v>10.1</v>
      </c>
      <c r="Z48" s="571">
        <v>7.0</v>
      </c>
      <c r="AA48" s="133">
        <f t="shared" si="13"/>
        <v>14.14</v>
      </c>
      <c r="AB48" s="568">
        <v>8.0</v>
      </c>
      <c r="AC48" s="30">
        <f t="shared" si="1"/>
        <v>16.16</v>
      </c>
    </row>
    <row r="49">
      <c r="A49" s="255" t="s">
        <v>1587</v>
      </c>
      <c r="B49" s="255" t="s">
        <v>1588</v>
      </c>
      <c r="C49" s="572">
        <v>3.17</v>
      </c>
      <c r="D49" s="557">
        <v>17.0</v>
      </c>
      <c r="E49" s="558">
        <v>53.89</v>
      </c>
      <c r="F49" s="559">
        <v>16.0</v>
      </c>
      <c r="G49" s="30">
        <f t="shared" ref="G49:G54" si="54">F49*C49</f>
        <v>50.72</v>
      </c>
      <c r="H49" s="560">
        <v>17.0</v>
      </c>
      <c r="I49" s="30">
        <f t="shared" ref="I49:I54" si="55">H49*C49</f>
        <v>53.89</v>
      </c>
      <c r="J49" s="560">
        <v>20.0</v>
      </c>
      <c r="K49" s="30">
        <f t="shared" si="49"/>
        <v>63.4</v>
      </c>
      <c r="L49" s="560">
        <v>20.0</v>
      </c>
      <c r="M49" s="30">
        <f t="shared" si="50"/>
        <v>63.4</v>
      </c>
      <c r="N49" s="560">
        <v>20.0</v>
      </c>
      <c r="O49" s="30">
        <f t="shared" si="51"/>
        <v>63.4</v>
      </c>
      <c r="P49" s="560">
        <v>20.0</v>
      </c>
      <c r="Q49" s="30">
        <f t="shared" si="52"/>
        <v>63.4</v>
      </c>
      <c r="R49" s="560">
        <v>19.0</v>
      </c>
      <c r="S49" s="30">
        <f t="shared" si="53"/>
        <v>60.23</v>
      </c>
      <c r="T49" s="560">
        <v>17.0</v>
      </c>
      <c r="U49" s="378">
        <f t="shared" si="39"/>
        <v>53.89</v>
      </c>
      <c r="V49" s="560">
        <v>16.0</v>
      </c>
      <c r="W49" s="30">
        <f t="shared" si="40"/>
        <v>50.72</v>
      </c>
      <c r="X49" s="571">
        <v>16.0</v>
      </c>
      <c r="Y49" s="30">
        <f t="shared" si="41"/>
        <v>50.72</v>
      </c>
      <c r="Z49" s="571">
        <v>15.0</v>
      </c>
      <c r="AA49" s="133">
        <f t="shared" si="13"/>
        <v>47.55</v>
      </c>
      <c r="AB49" s="568">
        <v>11.0</v>
      </c>
      <c r="AC49" s="30">
        <f t="shared" si="1"/>
        <v>34.87</v>
      </c>
    </row>
    <row r="50">
      <c r="A50" s="255" t="s">
        <v>950</v>
      </c>
      <c r="B50" s="255" t="s">
        <v>1589</v>
      </c>
      <c r="C50" s="572">
        <v>5.51</v>
      </c>
      <c r="D50" s="557">
        <v>4.0</v>
      </c>
      <c r="E50" s="558">
        <v>22.04</v>
      </c>
      <c r="F50" s="559">
        <v>4.0</v>
      </c>
      <c r="G50" s="30">
        <f t="shared" si="54"/>
        <v>22.04</v>
      </c>
      <c r="H50" s="560">
        <v>2.0</v>
      </c>
      <c r="I50" s="30">
        <f t="shared" si="55"/>
        <v>11.02</v>
      </c>
      <c r="J50" s="560">
        <v>2.0</v>
      </c>
      <c r="K50" s="30">
        <f t="shared" si="49"/>
        <v>11.02</v>
      </c>
      <c r="L50" s="560">
        <v>2.0</v>
      </c>
      <c r="M50" s="30">
        <f t="shared" si="50"/>
        <v>11.02</v>
      </c>
      <c r="N50" s="560">
        <v>2.0</v>
      </c>
      <c r="O50" s="30">
        <f t="shared" si="51"/>
        <v>11.02</v>
      </c>
      <c r="P50" s="560">
        <v>2.0</v>
      </c>
      <c r="Q50" s="30">
        <f t="shared" si="52"/>
        <v>11.02</v>
      </c>
      <c r="R50" s="560">
        <v>2.0</v>
      </c>
      <c r="S50" s="30">
        <f t="shared" si="53"/>
        <v>11.02</v>
      </c>
      <c r="T50" s="560">
        <v>2.0</v>
      </c>
      <c r="U50" s="378">
        <f t="shared" si="39"/>
        <v>11.02</v>
      </c>
      <c r="V50" s="560">
        <v>2.0</v>
      </c>
      <c r="W50" s="30">
        <f t="shared" si="40"/>
        <v>11.02</v>
      </c>
      <c r="X50" s="571">
        <v>2.0</v>
      </c>
      <c r="Y50" s="30">
        <f t="shared" si="41"/>
        <v>11.02</v>
      </c>
      <c r="Z50" s="571">
        <v>3.0</v>
      </c>
      <c r="AA50" s="133">
        <f t="shared" si="13"/>
        <v>16.53</v>
      </c>
      <c r="AB50" s="568">
        <v>2.0</v>
      </c>
      <c r="AC50" s="30">
        <f t="shared" si="1"/>
        <v>11.02</v>
      </c>
    </row>
    <row r="51">
      <c r="A51" s="255" t="s">
        <v>1590</v>
      </c>
      <c r="B51" s="255" t="s">
        <v>1591</v>
      </c>
      <c r="C51" s="572">
        <v>6.28</v>
      </c>
      <c r="D51" s="557">
        <v>7.0</v>
      </c>
      <c r="E51" s="558">
        <v>43.96</v>
      </c>
      <c r="F51" s="559">
        <v>7.0</v>
      </c>
      <c r="G51" s="30">
        <f t="shared" si="54"/>
        <v>43.96</v>
      </c>
      <c r="H51" s="560">
        <v>4.0</v>
      </c>
      <c r="I51" s="30">
        <f t="shared" si="55"/>
        <v>25.12</v>
      </c>
      <c r="J51" s="560">
        <v>4.0</v>
      </c>
      <c r="K51" s="30">
        <f t="shared" si="49"/>
        <v>25.12</v>
      </c>
      <c r="L51" s="560">
        <v>4.0</v>
      </c>
      <c r="M51" s="30">
        <f t="shared" si="50"/>
        <v>25.12</v>
      </c>
      <c r="N51" s="560">
        <v>4.0</v>
      </c>
      <c r="O51" s="30">
        <f t="shared" si="51"/>
        <v>25.12</v>
      </c>
      <c r="P51" s="560">
        <v>3.0</v>
      </c>
      <c r="Q51" s="30">
        <f t="shared" si="52"/>
        <v>18.84</v>
      </c>
      <c r="R51" s="560">
        <v>0.0</v>
      </c>
      <c r="S51" s="30">
        <f t="shared" si="53"/>
        <v>0</v>
      </c>
      <c r="T51" s="560">
        <v>0.0</v>
      </c>
      <c r="U51" s="378">
        <f t="shared" si="39"/>
        <v>0</v>
      </c>
      <c r="V51" s="560">
        <v>0.0</v>
      </c>
      <c r="W51" s="30">
        <f t="shared" si="40"/>
        <v>0</v>
      </c>
      <c r="X51" s="571">
        <v>0.0</v>
      </c>
      <c r="Y51" s="30">
        <f t="shared" si="41"/>
        <v>0</v>
      </c>
      <c r="Z51" s="571">
        <v>0.0</v>
      </c>
      <c r="AA51" s="133">
        <f t="shared" si="13"/>
        <v>0</v>
      </c>
      <c r="AB51" s="568">
        <v>0.0</v>
      </c>
      <c r="AC51" s="30">
        <f t="shared" si="1"/>
        <v>0</v>
      </c>
    </row>
    <row r="52">
      <c r="A52" s="255" t="s">
        <v>1111</v>
      </c>
      <c r="B52" s="255" t="s">
        <v>1592</v>
      </c>
      <c r="C52" s="572">
        <v>5.37</v>
      </c>
      <c r="D52" s="557">
        <v>98.0</v>
      </c>
      <c r="E52" s="558">
        <v>526.26</v>
      </c>
      <c r="F52" s="559">
        <v>96.0</v>
      </c>
      <c r="G52" s="30">
        <f t="shared" si="54"/>
        <v>515.52</v>
      </c>
      <c r="H52" s="560">
        <v>107.0</v>
      </c>
      <c r="I52" s="30">
        <f t="shared" si="55"/>
        <v>574.59</v>
      </c>
      <c r="J52" s="560">
        <v>110.0</v>
      </c>
      <c r="K52" s="30">
        <f t="shared" si="49"/>
        <v>590.7</v>
      </c>
      <c r="L52" s="560">
        <v>110.0</v>
      </c>
      <c r="M52" s="30">
        <f t="shared" si="50"/>
        <v>590.7</v>
      </c>
      <c r="N52" s="560">
        <v>110.0</v>
      </c>
      <c r="O52" s="30">
        <f t="shared" si="51"/>
        <v>590.7</v>
      </c>
      <c r="P52" s="560">
        <v>108.0</v>
      </c>
      <c r="Q52" s="30">
        <f t="shared" si="52"/>
        <v>579.96</v>
      </c>
      <c r="R52" s="560">
        <v>108.0</v>
      </c>
      <c r="S52" s="30">
        <f t="shared" si="53"/>
        <v>579.96</v>
      </c>
      <c r="T52" s="560">
        <v>108.0</v>
      </c>
      <c r="U52" s="378">
        <f t="shared" si="39"/>
        <v>579.96</v>
      </c>
      <c r="V52" s="560">
        <v>108.0</v>
      </c>
      <c r="W52" s="30">
        <f t="shared" si="40"/>
        <v>579.96</v>
      </c>
      <c r="X52" s="571">
        <v>108.0</v>
      </c>
      <c r="Y52" s="30">
        <f t="shared" si="41"/>
        <v>579.96</v>
      </c>
      <c r="Z52" s="571">
        <v>113.0</v>
      </c>
      <c r="AA52" s="133">
        <f t="shared" si="13"/>
        <v>606.81</v>
      </c>
      <c r="AB52" s="568">
        <v>113.0</v>
      </c>
      <c r="AC52" s="30">
        <f t="shared" si="1"/>
        <v>606.81</v>
      </c>
    </row>
    <row r="53">
      <c r="A53" s="255" t="s">
        <v>1370</v>
      </c>
      <c r="B53" s="255" t="s">
        <v>1371</v>
      </c>
      <c r="C53" s="572">
        <v>3.31</v>
      </c>
      <c r="D53" s="557">
        <v>31.0</v>
      </c>
      <c r="E53" s="558">
        <v>102.61</v>
      </c>
      <c r="F53" s="559">
        <v>31.0</v>
      </c>
      <c r="G53" s="30">
        <f t="shared" si="54"/>
        <v>102.61</v>
      </c>
      <c r="H53" s="560">
        <v>31.0</v>
      </c>
      <c r="I53" s="30">
        <f t="shared" si="55"/>
        <v>102.61</v>
      </c>
      <c r="J53" s="560">
        <v>31.0</v>
      </c>
      <c r="K53" s="30">
        <f t="shared" si="49"/>
        <v>102.61</v>
      </c>
      <c r="L53" s="560">
        <v>31.0</v>
      </c>
      <c r="M53" s="30">
        <f t="shared" si="50"/>
        <v>102.61</v>
      </c>
      <c r="N53" s="560">
        <v>31.0</v>
      </c>
      <c r="O53" s="30">
        <f t="shared" si="51"/>
        <v>102.61</v>
      </c>
      <c r="P53" s="560">
        <v>30.0</v>
      </c>
      <c r="Q53" s="30">
        <f t="shared" si="52"/>
        <v>99.3</v>
      </c>
      <c r="R53" s="560">
        <v>29.0</v>
      </c>
      <c r="S53" s="30">
        <f t="shared" si="53"/>
        <v>95.99</v>
      </c>
      <c r="T53" s="560">
        <v>28.0</v>
      </c>
      <c r="U53" s="378">
        <f t="shared" si="39"/>
        <v>92.68</v>
      </c>
      <c r="V53" s="560">
        <v>27.0</v>
      </c>
      <c r="W53" s="30">
        <f t="shared" si="40"/>
        <v>89.37</v>
      </c>
      <c r="X53" s="571">
        <v>27.0</v>
      </c>
      <c r="Y53" s="30">
        <f t="shared" si="41"/>
        <v>89.37</v>
      </c>
      <c r="Z53" s="265">
        <v>0.0</v>
      </c>
      <c r="AA53" s="133">
        <f t="shared" si="13"/>
        <v>0</v>
      </c>
      <c r="AB53" s="265">
        <v>0.0</v>
      </c>
      <c r="AC53" s="30">
        <f t="shared" si="1"/>
        <v>0</v>
      </c>
    </row>
    <row r="54">
      <c r="A54" s="255" t="s">
        <v>940</v>
      </c>
      <c r="B54" s="255" t="s">
        <v>1593</v>
      </c>
      <c r="C54" s="314">
        <v>7.77</v>
      </c>
      <c r="D54" s="557">
        <v>23.0</v>
      </c>
      <c r="E54" s="558">
        <v>178.71</v>
      </c>
      <c r="F54" s="559">
        <v>23.0</v>
      </c>
      <c r="G54" s="30">
        <f t="shared" si="54"/>
        <v>178.71</v>
      </c>
      <c r="H54" s="560">
        <v>23.0</v>
      </c>
      <c r="I54" s="30">
        <f t="shared" si="55"/>
        <v>178.71</v>
      </c>
      <c r="J54" s="560">
        <v>24.0</v>
      </c>
      <c r="K54" s="30">
        <f t="shared" si="49"/>
        <v>186.48</v>
      </c>
      <c r="L54" s="560">
        <v>24.0</v>
      </c>
      <c r="M54" s="30">
        <f t="shared" si="50"/>
        <v>186.48</v>
      </c>
      <c r="N54" s="560">
        <v>23.0</v>
      </c>
      <c r="O54" s="30">
        <f t="shared" si="51"/>
        <v>178.71</v>
      </c>
      <c r="P54" s="560">
        <v>23.0</v>
      </c>
      <c r="Q54" s="30">
        <f t="shared" si="52"/>
        <v>178.71</v>
      </c>
      <c r="R54" s="560">
        <v>24.0</v>
      </c>
      <c r="S54" s="30">
        <f t="shared" si="53"/>
        <v>186.48</v>
      </c>
      <c r="T54" s="560">
        <v>24.0</v>
      </c>
      <c r="U54" s="378">
        <f t="shared" si="39"/>
        <v>186.48</v>
      </c>
      <c r="V54" s="560">
        <v>24.0</v>
      </c>
      <c r="W54" s="30">
        <f t="shared" si="40"/>
        <v>186.48</v>
      </c>
      <c r="X54" s="571">
        <v>24.0</v>
      </c>
      <c r="Y54" s="30">
        <f t="shared" si="41"/>
        <v>186.48</v>
      </c>
      <c r="Z54" s="265">
        <v>24.0</v>
      </c>
      <c r="AA54" s="133">
        <f t="shared" si="13"/>
        <v>186.48</v>
      </c>
      <c r="AB54" s="265">
        <v>23.0</v>
      </c>
      <c r="AC54" s="30">
        <f t="shared" si="1"/>
        <v>178.71</v>
      </c>
    </row>
    <row r="55">
      <c r="A55" s="569" t="s">
        <v>513</v>
      </c>
      <c r="B55" s="569" t="s">
        <v>1594</v>
      </c>
      <c r="C55" s="575">
        <v>4.19</v>
      </c>
      <c r="D55" s="557"/>
      <c r="E55" s="558"/>
      <c r="F55" s="559"/>
      <c r="G55" s="30"/>
      <c r="H55" s="293"/>
      <c r="I55" s="30"/>
      <c r="J55" s="560"/>
      <c r="K55" s="30"/>
      <c r="L55" s="560"/>
      <c r="M55" s="30"/>
      <c r="N55" s="293"/>
      <c r="O55" s="30"/>
      <c r="P55" s="293"/>
      <c r="Q55" s="30"/>
      <c r="R55" s="293"/>
      <c r="S55" s="30"/>
      <c r="T55" s="293">
        <v>13.0</v>
      </c>
      <c r="U55" s="378">
        <f t="shared" si="39"/>
        <v>54.47</v>
      </c>
      <c r="V55" s="560">
        <v>7.0</v>
      </c>
      <c r="W55" s="30">
        <f t="shared" si="40"/>
        <v>29.33</v>
      </c>
      <c r="X55" s="571">
        <v>7.0</v>
      </c>
      <c r="Y55" s="30">
        <f t="shared" si="41"/>
        <v>29.33</v>
      </c>
      <c r="Z55" s="265">
        <v>8.0</v>
      </c>
      <c r="AA55" s="133">
        <f t="shared" si="13"/>
        <v>33.52</v>
      </c>
      <c r="AB55" s="265">
        <v>8.0</v>
      </c>
      <c r="AC55" s="30">
        <f t="shared" si="1"/>
        <v>33.52</v>
      </c>
    </row>
    <row r="56">
      <c r="A56" s="569" t="s">
        <v>1067</v>
      </c>
      <c r="B56" s="569" t="s">
        <v>1069</v>
      </c>
      <c r="C56" s="575">
        <v>11.21</v>
      </c>
      <c r="D56" s="557"/>
      <c r="E56" s="558"/>
      <c r="F56" s="559"/>
      <c r="G56" s="30"/>
      <c r="H56" s="293"/>
      <c r="I56" s="30"/>
      <c r="J56" s="560"/>
      <c r="K56" s="30"/>
      <c r="L56" s="560"/>
      <c r="M56" s="30"/>
      <c r="N56" s="293"/>
      <c r="O56" s="30"/>
      <c r="P56" s="293"/>
      <c r="Q56" s="30"/>
      <c r="R56" s="293"/>
      <c r="S56" s="30"/>
      <c r="T56" s="293">
        <v>4.0</v>
      </c>
      <c r="U56" s="378">
        <f t="shared" si="39"/>
        <v>44.84</v>
      </c>
      <c r="V56" s="293">
        <v>3.0</v>
      </c>
      <c r="W56" s="30">
        <f t="shared" si="40"/>
        <v>33.63</v>
      </c>
      <c r="X56" s="265">
        <v>3.0</v>
      </c>
      <c r="Y56" s="30">
        <f t="shared" si="41"/>
        <v>33.63</v>
      </c>
      <c r="Z56" s="265">
        <v>0.0</v>
      </c>
      <c r="AA56" s="133">
        <f t="shared" si="13"/>
        <v>0</v>
      </c>
      <c r="AB56" s="265">
        <v>3.0</v>
      </c>
      <c r="AC56" s="30">
        <f t="shared" si="1"/>
        <v>33.63</v>
      </c>
    </row>
    <row r="57">
      <c r="A57" s="567" t="s">
        <v>1595</v>
      </c>
      <c r="B57" s="233" t="s">
        <v>1596</v>
      </c>
      <c r="C57" s="575">
        <v>5.0</v>
      </c>
      <c r="D57" s="557"/>
      <c r="E57" s="558"/>
      <c r="F57" s="559"/>
      <c r="G57" s="30"/>
      <c r="H57" s="293"/>
      <c r="I57" s="30"/>
      <c r="J57" s="560"/>
      <c r="K57" s="30"/>
      <c r="L57" s="560"/>
      <c r="M57" s="30"/>
      <c r="N57" s="293">
        <v>48.0</v>
      </c>
      <c r="O57" s="30">
        <f>N57*C57</f>
        <v>240</v>
      </c>
      <c r="P57" s="293">
        <v>0.0</v>
      </c>
      <c r="Q57" s="30">
        <f>P57*C57</f>
        <v>0</v>
      </c>
      <c r="R57" s="293">
        <v>0.0</v>
      </c>
      <c r="S57" s="30">
        <f>R57*C57</f>
        <v>0</v>
      </c>
      <c r="T57" s="293">
        <v>0.0</v>
      </c>
      <c r="U57" s="378">
        <f t="shared" si="39"/>
        <v>0</v>
      </c>
      <c r="V57" s="293">
        <v>0.0</v>
      </c>
      <c r="W57" s="30">
        <f t="shared" si="40"/>
        <v>0</v>
      </c>
      <c r="X57" s="265">
        <v>0.0</v>
      </c>
      <c r="Y57" s="30">
        <f t="shared" si="41"/>
        <v>0</v>
      </c>
      <c r="Z57" s="265">
        <v>0.0</v>
      </c>
      <c r="AA57" s="133">
        <f t="shared" si="13"/>
        <v>0</v>
      </c>
      <c r="AB57" s="265">
        <v>0.0</v>
      </c>
      <c r="AC57" s="30">
        <f t="shared" si="1"/>
        <v>0</v>
      </c>
    </row>
    <row r="58">
      <c r="A58" s="567" t="s">
        <v>1049</v>
      </c>
      <c r="B58" s="233" t="s">
        <v>669</v>
      </c>
      <c r="C58" s="575">
        <v>3.45</v>
      </c>
      <c r="D58" s="557"/>
      <c r="E58" s="558"/>
      <c r="F58" s="559"/>
      <c r="G58" s="30"/>
      <c r="H58" s="293"/>
      <c r="I58" s="30"/>
      <c r="J58" s="560"/>
      <c r="K58" s="30"/>
      <c r="L58" s="560"/>
      <c r="M58" s="30"/>
      <c r="N58" s="293"/>
      <c r="O58" s="30"/>
      <c r="P58" s="293"/>
      <c r="Q58" s="30"/>
      <c r="R58" s="293"/>
      <c r="S58" s="30"/>
      <c r="T58" s="293"/>
      <c r="U58" s="378"/>
      <c r="V58" s="293"/>
      <c r="W58" s="30"/>
      <c r="X58" s="265"/>
      <c r="Y58" s="30"/>
      <c r="Z58" s="265">
        <v>11.0</v>
      </c>
      <c r="AA58" s="133">
        <f t="shared" si="13"/>
        <v>37.95</v>
      </c>
      <c r="AB58" s="265">
        <v>11.0</v>
      </c>
      <c r="AC58" s="30">
        <f t="shared" si="1"/>
        <v>37.95</v>
      </c>
    </row>
    <row r="59">
      <c r="A59" s="567" t="s">
        <v>1597</v>
      </c>
      <c r="B59" s="233" t="s">
        <v>1598</v>
      </c>
      <c r="C59" s="575">
        <v>3.66</v>
      </c>
      <c r="D59" s="557"/>
      <c r="E59" s="558"/>
      <c r="F59" s="559"/>
      <c r="G59" s="30"/>
      <c r="H59" s="293"/>
      <c r="I59" s="30"/>
      <c r="J59" s="560"/>
      <c r="K59" s="30"/>
      <c r="L59" s="560"/>
      <c r="M59" s="30"/>
      <c r="N59" s="293"/>
      <c r="O59" s="30"/>
      <c r="P59" s="293">
        <v>25.0</v>
      </c>
      <c r="Q59" s="30">
        <f>P59*C59</f>
        <v>91.5</v>
      </c>
      <c r="R59" s="293">
        <v>0.0</v>
      </c>
      <c r="S59" s="30">
        <f>R59*C59</f>
        <v>0</v>
      </c>
      <c r="T59" s="293">
        <v>0.0</v>
      </c>
      <c r="U59" s="378">
        <f>T59*C59</f>
        <v>0</v>
      </c>
      <c r="V59" s="293">
        <v>0.0</v>
      </c>
      <c r="W59" s="30">
        <f t="shared" ref="W59:W69" si="56">V59*C59</f>
        <v>0</v>
      </c>
      <c r="X59" s="265">
        <v>0.0</v>
      </c>
      <c r="Y59" s="30">
        <f t="shared" ref="Y59:Y69" si="57">X59*C59</f>
        <v>0</v>
      </c>
      <c r="Z59" s="265">
        <v>0.0</v>
      </c>
      <c r="AA59" s="133">
        <f t="shared" si="13"/>
        <v>0</v>
      </c>
      <c r="AB59" s="265">
        <v>0.0</v>
      </c>
      <c r="AC59" s="30">
        <f t="shared" si="1"/>
        <v>0</v>
      </c>
    </row>
    <row r="60">
      <c r="A60" s="567" t="s">
        <v>1468</v>
      </c>
      <c r="B60" s="233" t="s">
        <v>1599</v>
      </c>
      <c r="C60" s="349">
        <v>3.52</v>
      </c>
      <c r="E60" s="558"/>
      <c r="F60" s="559"/>
      <c r="G60" s="30"/>
      <c r="H60" s="293"/>
      <c r="I60" s="30"/>
      <c r="J60" s="560"/>
      <c r="K60" s="30"/>
      <c r="L60" s="560"/>
      <c r="M60" s="30"/>
      <c r="N60" s="293"/>
      <c r="O60" s="30"/>
      <c r="P60" s="293"/>
      <c r="Q60" s="30"/>
      <c r="R60" s="293"/>
      <c r="S60" s="30"/>
      <c r="T60" s="293"/>
      <c r="U60" s="378"/>
      <c r="V60" s="560">
        <v>12.0</v>
      </c>
      <c r="W60" s="30">
        <f t="shared" si="56"/>
        <v>42.24</v>
      </c>
      <c r="X60" s="571">
        <v>12.0</v>
      </c>
      <c r="Y60" s="30">
        <f t="shared" si="57"/>
        <v>42.24</v>
      </c>
      <c r="Z60" s="571">
        <v>16.0</v>
      </c>
      <c r="AA60" s="133">
        <f t="shared" si="13"/>
        <v>56.32</v>
      </c>
      <c r="AB60" s="265">
        <v>13.0</v>
      </c>
      <c r="AC60" s="30">
        <f t="shared" si="1"/>
        <v>45.76</v>
      </c>
    </row>
    <row r="61">
      <c r="A61" s="573" t="s">
        <v>1468</v>
      </c>
      <c r="B61" s="241" t="s">
        <v>1599</v>
      </c>
      <c r="C61" s="349">
        <v>2.25</v>
      </c>
      <c r="E61" s="558"/>
      <c r="F61" s="559"/>
      <c r="G61" s="30"/>
      <c r="H61" s="293"/>
      <c r="I61" s="30"/>
      <c r="J61" s="560"/>
      <c r="K61" s="30"/>
      <c r="L61" s="560"/>
      <c r="M61" s="30"/>
      <c r="N61" s="293"/>
      <c r="O61" s="30"/>
      <c r="P61" s="293"/>
      <c r="Q61" s="30"/>
      <c r="R61" s="293"/>
      <c r="S61" s="30"/>
      <c r="T61" s="293"/>
      <c r="U61" s="378"/>
      <c r="V61" s="560">
        <v>13.0</v>
      </c>
      <c r="W61" s="30">
        <f t="shared" si="56"/>
        <v>29.25</v>
      </c>
      <c r="X61" s="571">
        <v>13.0</v>
      </c>
      <c r="Y61" s="30">
        <f t="shared" si="57"/>
        <v>29.25</v>
      </c>
      <c r="Z61" s="571">
        <v>11.0</v>
      </c>
      <c r="AA61" s="133">
        <f t="shared" si="13"/>
        <v>24.75</v>
      </c>
      <c r="AB61" s="265">
        <v>12.0</v>
      </c>
      <c r="AC61" s="30">
        <f t="shared" si="1"/>
        <v>27</v>
      </c>
    </row>
    <row r="62">
      <c r="A62" s="255" t="s">
        <v>545</v>
      </c>
      <c r="B62" s="255" t="s">
        <v>1600</v>
      </c>
      <c r="C62" s="575">
        <v>6.99</v>
      </c>
      <c r="D62" s="557">
        <v>43.0</v>
      </c>
      <c r="E62" s="558">
        <v>300.57</v>
      </c>
      <c r="F62" s="559">
        <v>25.0</v>
      </c>
      <c r="G62" s="30">
        <f t="shared" ref="G62:G63" si="58">F62*C62</f>
        <v>174.75</v>
      </c>
      <c r="H62" s="293">
        <v>19.0</v>
      </c>
      <c r="I62" s="30">
        <f t="shared" ref="I62:I63" si="59">H62*C62</f>
        <v>132.81</v>
      </c>
      <c r="J62" s="560">
        <v>18.0</v>
      </c>
      <c r="K62" s="30">
        <f t="shared" ref="K62:K63" si="60">J62*C62</f>
        <v>125.82</v>
      </c>
      <c r="L62" s="560">
        <v>16.0</v>
      </c>
      <c r="M62" s="30">
        <f t="shared" ref="M62:M63" si="61">L62*C62</f>
        <v>111.84</v>
      </c>
      <c r="N62" s="293">
        <v>20.0</v>
      </c>
      <c r="O62" s="30">
        <f t="shared" ref="O62:O68" si="62">N62*C62</f>
        <v>139.8</v>
      </c>
      <c r="P62" s="293">
        <v>20.0</v>
      </c>
      <c r="Q62" s="30">
        <f t="shared" ref="Q62:Q68" si="63">P62*C62</f>
        <v>139.8</v>
      </c>
      <c r="R62" s="293">
        <v>20.0</v>
      </c>
      <c r="S62" s="30">
        <f t="shared" ref="S62:S69" si="64">R62*C62</f>
        <v>139.8</v>
      </c>
      <c r="T62" s="293">
        <v>18.0</v>
      </c>
      <c r="U62" s="378">
        <f t="shared" ref="U62:U69" si="65">T62*C62</f>
        <v>125.82</v>
      </c>
      <c r="V62" s="560">
        <v>17.0</v>
      </c>
      <c r="W62" s="30">
        <f t="shared" si="56"/>
        <v>118.83</v>
      </c>
      <c r="X62" s="571">
        <v>17.0</v>
      </c>
      <c r="Y62" s="30">
        <f t="shared" si="57"/>
        <v>118.83</v>
      </c>
      <c r="Z62" s="571">
        <v>15.0</v>
      </c>
      <c r="AA62" s="133">
        <f t="shared" si="13"/>
        <v>104.85</v>
      </c>
      <c r="AB62" s="265">
        <v>15.0</v>
      </c>
      <c r="AC62" s="30">
        <f t="shared" si="1"/>
        <v>104.85</v>
      </c>
    </row>
    <row r="63">
      <c r="A63" s="255" t="s">
        <v>1601</v>
      </c>
      <c r="B63" s="255" t="s">
        <v>1602</v>
      </c>
      <c r="C63" s="572">
        <v>2.21</v>
      </c>
      <c r="D63" s="557">
        <v>18.0</v>
      </c>
      <c r="E63" s="558">
        <v>39.78</v>
      </c>
      <c r="F63" s="559">
        <v>18.0</v>
      </c>
      <c r="G63" s="30">
        <f t="shared" si="58"/>
        <v>39.78</v>
      </c>
      <c r="H63" s="560">
        <v>18.0</v>
      </c>
      <c r="I63" s="30">
        <f t="shared" si="59"/>
        <v>39.78</v>
      </c>
      <c r="J63" s="560">
        <v>18.0</v>
      </c>
      <c r="K63" s="30">
        <f t="shared" si="60"/>
        <v>39.78</v>
      </c>
      <c r="L63" s="560">
        <v>17.0</v>
      </c>
      <c r="M63" s="30">
        <f t="shared" si="61"/>
        <v>37.57</v>
      </c>
      <c r="N63" s="560">
        <v>17.0</v>
      </c>
      <c r="O63" s="30">
        <f t="shared" si="62"/>
        <v>37.57</v>
      </c>
      <c r="P63" s="560">
        <v>17.0</v>
      </c>
      <c r="Q63" s="30">
        <f t="shared" si="63"/>
        <v>37.57</v>
      </c>
      <c r="R63" s="293">
        <v>17.0</v>
      </c>
      <c r="S63" s="30">
        <f t="shared" si="64"/>
        <v>37.57</v>
      </c>
      <c r="T63" s="293">
        <v>17.0</v>
      </c>
      <c r="U63" s="378">
        <f t="shared" si="65"/>
        <v>37.57</v>
      </c>
      <c r="V63" s="560">
        <v>16.0</v>
      </c>
      <c r="W63" s="30">
        <f t="shared" si="56"/>
        <v>35.36</v>
      </c>
      <c r="X63" s="571">
        <v>16.0</v>
      </c>
      <c r="Y63" s="30">
        <f t="shared" si="57"/>
        <v>35.36</v>
      </c>
      <c r="Z63" s="571">
        <v>11.0</v>
      </c>
      <c r="AA63" s="133">
        <f t="shared" si="13"/>
        <v>24.31</v>
      </c>
      <c r="AB63" s="568">
        <v>11.0</v>
      </c>
      <c r="AC63" s="30">
        <f t="shared" si="1"/>
        <v>24.31</v>
      </c>
    </row>
    <row r="64">
      <c r="A64" s="567" t="s">
        <v>1468</v>
      </c>
      <c r="B64" s="233" t="s">
        <v>1603</v>
      </c>
      <c r="C64" s="572">
        <v>2.112</v>
      </c>
      <c r="D64" s="557">
        <v>0.0</v>
      </c>
      <c r="E64" s="558">
        <v>0.0</v>
      </c>
      <c r="F64" s="558">
        <v>0.0</v>
      </c>
      <c r="G64" s="576">
        <v>0.0</v>
      </c>
      <c r="H64" s="558">
        <v>0.0</v>
      </c>
      <c r="I64" s="576">
        <v>0.0</v>
      </c>
      <c r="J64" s="558">
        <v>0.0</v>
      </c>
      <c r="K64" s="576">
        <v>0.0</v>
      </c>
      <c r="L64" s="558">
        <v>0.0</v>
      </c>
      <c r="M64" s="576">
        <v>0.0</v>
      </c>
      <c r="N64" s="560">
        <v>80.0</v>
      </c>
      <c r="O64" s="30">
        <f t="shared" si="62"/>
        <v>168.96</v>
      </c>
      <c r="P64" s="560">
        <v>10.0</v>
      </c>
      <c r="Q64" s="30">
        <f t="shared" si="63"/>
        <v>21.12</v>
      </c>
      <c r="R64" s="293">
        <v>2.0</v>
      </c>
      <c r="S64" s="30">
        <f t="shared" si="64"/>
        <v>4.224</v>
      </c>
      <c r="T64" s="293">
        <v>2.0</v>
      </c>
      <c r="U64" s="378">
        <f t="shared" si="65"/>
        <v>4.224</v>
      </c>
      <c r="V64" s="560">
        <v>2.0</v>
      </c>
      <c r="W64" s="30">
        <f t="shared" si="56"/>
        <v>4.224</v>
      </c>
      <c r="X64" s="571">
        <v>2.0</v>
      </c>
      <c r="Y64" s="30">
        <f t="shared" si="57"/>
        <v>4.224</v>
      </c>
      <c r="Z64" s="571">
        <v>1.0</v>
      </c>
      <c r="AA64" s="133">
        <f t="shared" si="13"/>
        <v>2.112</v>
      </c>
      <c r="AB64" s="568">
        <v>1.0</v>
      </c>
      <c r="AC64" s="30">
        <f t="shared" si="1"/>
        <v>2.112</v>
      </c>
    </row>
    <row r="65">
      <c r="A65" s="567" t="s">
        <v>530</v>
      </c>
      <c r="B65" s="233" t="s">
        <v>1604</v>
      </c>
      <c r="C65" s="572">
        <v>1.41</v>
      </c>
      <c r="D65" s="557"/>
      <c r="E65" s="558"/>
      <c r="F65" s="559"/>
      <c r="G65" s="30"/>
      <c r="H65" s="560"/>
      <c r="I65" s="30"/>
      <c r="J65" s="293"/>
      <c r="K65" s="30"/>
      <c r="L65" s="560"/>
      <c r="M65" s="30"/>
      <c r="N65" s="560">
        <v>252.0</v>
      </c>
      <c r="O65" s="30">
        <f t="shared" si="62"/>
        <v>355.32</v>
      </c>
      <c r="P65" s="560">
        <v>36.0</v>
      </c>
      <c r="Q65" s="30">
        <f t="shared" si="63"/>
        <v>50.76</v>
      </c>
      <c r="R65" s="560">
        <v>16.0</v>
      </c>
      <c r="S65" s="30">
        <f t="shared" si="64"/>
        <v>22.56</v>
      </c>
      <c r="T65" s="293">
        <v>16.0</v>
      </c>
      <c r="U65" s="378">
        <f t="shared" si="65"/>
        <v>22.56</v>
      </c>
      <c r="V65" s="560">
        <v>16.0</v>
      </c>
      <c r="W65" s="30">
        <f t="shared" si="56"/>
        <v>22.56</v>
      </c>
      <c r="X65" s="571">
        <v>16.0</v>
      </c>
      <c r="Y65" s="30">
        <f t="shared" si="57"/>
        <v>22.56</v>
      </c>
      <c r="Z65" s="571">
        <v>16.0</v>
      </c>
      <c r="AA65" s="133">
        <f t="shared" si="13"/>
        <v>22.56</v>
      </c>
      <c r="AB65" s="568">
        <v>16.0</v>
      </c>
      <c r="AC65" s="30">
        <f t="shared" si="1"/>
        <v>22.56</v>
      </c>
    </row>
    <row r="66">
      <c r="A66" s="255" t="s">
        <v>1386</v>
      </c>
      <c r="B66" s="255" t="s">
        <v>1605</v>
      </c>
      <c r="C66" s="572">
        <v>3.43</v>
      </c>
      <c r="D66" s="557">
        <v>29.0</v>
      </c>
      <c r="E66" s="558">
        <v>99.47</v>
      </c>
      <c r="F66" s="559">
        <v>29.0</v>
      </c>
      <c r="G66" s="30">
        <f t="shared" ref="G66:G67" si="66">F66*C66</f>
        <v>99.47</v>
      </c>
      <c r="H66" s="560">
        <v>31.0</v>
      </c>
      <c r="I66" s="30">
        <f t="shared" ref="I66:I67" si="67">H66*C66</f>
        <v>106.33</v>
      </c>
      <c r="J66" s="293">
        <v>35.0</v>
      </c>
      <c r="K66" s="30">
        <f t="shared" ref="K66:K67" si="68">J66*C66</f>
        <v>120.05</v>
      </c>
      <c r="L66" s="560">
        <v>35.0</v>
      </c>
      <c r="M66" s="30">
        <f t="shared" ref="M66:M67" si="69">L66*C66</f>
        <v>120.05</v>
      </c>
      <c r="N66" s="560">
        <v>35.0</v>
      </c>
      <c r="O66" s="30">
        <f t="shared" si="62"/>
        <v>120.05</v>
      </c>
      <c r="P66" s="560">
        <v>31.0</v>
      </c>
      <c r="Q66" s="30">
        <f t="shared" si="63"/>
        <v>106.33</v>
      </c>
      <c r="R66" s="560">
        <v>31.0</v>
      </c>
      <c r="S66" s="30">
        <f t="shared" si="64"/>
        <v>106.33</v>
      </c>
      <c r="T66" s="293">
        <v>31.0</v>
      </c>
      <c r="U66" s="378">
        <f t="shared" si="65"/>
        <v>106.33</v>
      </c>
      <c r="V66" s="560">
        <v>32.0</v>
      </c>
      <c r="W66" s="30">
        <f t="shared" si="56"/>
        <v>109.76</v>
      </c>
      <c r="X66" s="571">
        <v>32.0</v>
      </c>
      <c r="Y66" s="30">
        <f t="shared" si="57"/>
        <v>109.76</v>
      </c>
      <c r="Z66" s="265">
        <v>31.0</v>
      </c>
      <c r="AA66" s="133">
        <f t="shared" si="13"/>
        <v>106.33</v>
      </c>
      <c r="AB66" s="568">
        <v>29.0</v>
      </c>
      <c r="AC66" s="30">
        <f t="shared" si="1"/>
        <v>99.47</v>
      </c>
    </row>
    <row r="67">
      <c r="A67" s="255" t="s">
        <v>885</v>
      </c>
      <c r="B67" s="255" t="s">
        <v>1606</v>
      </c>
      <c r="C67" s="575">
        <v>2.2415</v>
      </c>
      <c r="D67" s="557">
        <v>26.0</v>
      </c>
      <c r="E67" s="558">
        <v>58.279</v>
      </c>
      <c r="F67" s="559">
        <v>17.0</v>
      </c>
      <c r="G67" s="30">
        <f t="shared" si="66"/>
        <v>38.1055</v>
      </c>
      <c r="H67" s="293">
        <v>16.0</v>
      </c>
      <c r="I67" s="30">
        <f t="shared" si="67"/>
        <v>35.864</v>
      </c>
      <c r="J67" s="293">
        <v>13.0</v>
      </c>
      <c r="K67" s="30">
        <f t="shared" si="68"/>
        <v>29.1395</v>
      </c>
      <c r="L67" s="293">
        <v>10.0</v>
      </c>
      <c r="M67" s="30">
        <f t="shared" si="69"/>
        <v>22.415</v>
      </c>
      <c r="N67" s="560">
        <v>10.0</v>
      </c>
      <c r="O67" s="30">
        <f t="shared" si="62"/>
        <v>22.415</v>
      </c>
      <c r="P67" s="293">
        <v>7.0</v>
      </c>
      <c r="Q67" s="30">
        <f t="shared" si="63"/>
        <v>15.6905</v>
      </c>
      <c r="R67" s="293">
        <v>7.0</v>
      </c>
      <c r="S67" s="30">
        <f t="shared" si="64"/>
        <v>15.6905</v>
      </c>
      <c r="T67" s="293">
        <v>8.0</v>
      </c>
      <c r="U67" s="378">
        <f t="shared" si="65"/>
        <v>17.932</v>
      </c>
      <c r="V67" s="560">
        <v>6.0</v>
      </c>
      <c r="W67" s="30">
        <f t="shared" si="56"/>
        <v>13.449</v>
      </c>
      <c r="X67" s="265">
        <v>0.0</v>
      </c>
      <c r="Y67" s="30">
        <f t="shared" si="57"/>
        <v>0</v>
      </c>
      <c r="Z67" s="265">
        <v>0.0</v>
      </c>
      <c r="AA67" s="133">
        <f t="shared" si="13"/>
        <v>0</v>
      </c>
      <c r="AB67" s="265">
        <v>2.0</v>
      </c>
      <c r="AC67" s="30">
        <f t="shared" si="1"/>
        <v>4.483</v>
      </c>
    </row>
    <row r="68">
      <c r="A68" s="255" t="s">
        <v>1607</v>
      </c>
      <c r="B68" s="255" t="s">
        <v>917</v>
      </c>
      <c r="C68" s="572">
        <v>5.28</v>
      </c>
      <c r="D68" s="557"/>
      <c r="E68" s="558"/>
      <c r="F68" s="559"/>
      <c r="G68" s="30"/>
      <c r="H68" s="293"/>
      <c r="I68" s="30"/>
      <c r="J68" s="560"/>
      <c r="K68" s="30"/>
      <c r="L68" s="560"/>
      <c r="M68" s="30"/>
      <c r="N68" s="560">
        <v>100.0</v>
      </c>
      <c r="O68" s="30">
        <f t="shared" si="62"/>
        <v>528</v>
      </c>
      <c r="P68" s="293">
        <v>7.0</v>
      </c>
      <c r="Q68" s="30">
        <f t="shared" si="63"/>
        <v>36.96</v>
      </c>
      <c r="R68" s="293">
        <v>1.0</v>
      </c>
      <c r="S68" s="30">
        <f t="shared" si="64"/>
        <v>5.28</v>
      </c>
      <c r="T68" s="293">
        <v>1.0</v>
      </c>
      <c r="U68" s="378">
        <f t="shared" si="65"/>
        <v>5.28</v>
      </c>
      <c r="V68" s="293">
        <v>0.0</v>
      </c>
      <c r="W68" s="30">
        <f t="shared" si="56"/>
        <v>0</v>
      </c>
      <c r="X68" s="265">
        <v>0.0</v>
      </c>
      <c r="Y68" s="30">
        <f t="shared" si="57"/>
        <v>0</v>
      </c>
      <c r="Z68" s="265">
        <v>0.0</v>
      </c>
      <c r="AA68" s="133">
        <f t="shared" si="13"/>
        <v>0</v>
      </c>
      <c r="AB68" s="265">
        <v>0.0</v>
      </c>
      <c r="AC68" s="30">
        <f t="shared" si="1"/>
        <v>0</v>
      </c>
    </row>
    <row r="69">
      <c r="A69" s="567" t="s">
        <v>691</v>
      </c>
      <c r="B69" s="233" t="s">
        <v>1608</v>
      </c>
      <c r="C69" s="572">
        <v>3.38</v>
      </c>
      <c r="D69" s="557"/>
      <c r="E69" s="558"/>
      <c r="F69" s="559"/>
      <c r="G69" s="30"/>
      <c r="H69" s="293"/>
      <c r="I69" s="30"/>
      <c r="J69" s="560"/>
      <c r="K69" s="30"/>
      <c r="L69" s="560"/>
      <c r="M69" s="30"/>
      <c r="N69" s="560"/>
      <c r="O69" s="30"/>
      <c r="P69" s="560"/>
      <c r="Q69" s="30"/>
      <c r="R69" s="293">
        <v>7.0</v>
      </c>
      <c r="S69" s="30">
        <f t="shared" si="64"/>
        <v>23.66</v>
      </c>
      <c r="T69" s="560">
        <v>7.0</v>
      </c>
      <c r="U69" s="378">
        <f t="shared" si="65"/>
        <v>23.66</v>
      </c>
      <c r="V69" s="560">
        <v>7.0</v>
      </c>
      <c r="W69" s="30">
        <f t="shared" si="56"/>
        <v>23.66</v>
      </c>
      <c r="X69" s="265">
        <v>7.0</v>
      </c>
      <c r="Y69" s="30">
        <f t="shared" si="57"/>
        <v>23.66</v>
      </c>
      <c r="Z69" s="265">
        <v>0.0</v>
      </c>
      <c r="AA69" s="133">
        <f t="shared" si="13"/>
        <v>0</v>
      </c>
      <c r="AB69" s="265">
        <v>0.0</v>
      </c>
      <c r="AC69" s="30">
        <f t="shared" si="1"/>
        <v>0</v>
      </c>
    </row>
    <row r="70">
      <c r="A70" s="567" t="s">
        <v>691</v>
      </c>
      <c r="B70" s="233" t="s">
        <v>1609</v>
      </c>
      <c r="C70" s="572"/>
      <c r="D70" s="557"/>
      <c r="E70" s="558"/>
      <c r="F70" s="559"/>
      <c r="G70" s="30"/>
      <c r="H70" s="293"/>
      <c r="I70" s="30"/>
      <c r="J70" s="560"/>
      <c r="K70" s="30"/>
      <c r="L70" s="560"/>
      <c r="M70" s="30"/>
      <c r="N70" s="560"/>
      <c r="O70" s="30"/>
      <c r="P70" s="560"/>
      <c r="Q70" s="30"/>
      <c r="R70" s="560"/>
      <c r="S70" s="30"/>
      <c r="T70" s="560"/>
      <c r="U70" s="378"/>
      <c r="V70" s="560"/>
      <c r="W70" s="30"/>
      <c r="X70" s="571"/>
      <c r="Y70" s="30"/>
      <c r="Z70" s="571">
        <v>7.0</v>
      </c>
      <c r="AA70" s="133">
        <f t="shared" si="13"/>
        <v>0</v>
      </c>
      <c r="AB70" s="568">
        <v>7.0</v>
      </c>
      <c r="AC70" s="30">
        <f t="shared" si="1"/>
        <v>0</v>
      </c>
    </row>
    <row r="71">
      <c r="A71" s="573" t="s">
        <v>691</v>
      </c>
      <c r="B71" s="241" t="s">
        <v>1106</v>
      </c>
      <c r="C71" s="572"/>
      <c r="D71" s="557"/>
      <c r="E71" s="558"/>
      <c r="F71" s="559"/>
      <c r="G71" s="30"/>
      <c r="H71" s="293"/>
      <c r="I71" s="30"/>
      <c r="J71" s="560"/>
      <c r="K71" s="30"/>
      <c r="L71" s="560"/>
      <c r="M71" s="30"/>
      <c r="N71" s="560"/>
      <c r="O71" s="30"/>
      <c r="P71" s="560"/>
      <c r="Q71" s="30"/>
      <c r="R71" s="560"/>
      <c r="S71" s="30"/>
      <c r="T71" s="560"/>
      <c r="U71" s="378"/>
      <c r="V71" s="560"/>
      <c r="W71" s="30"/>
      <c r="X71" s="571"/>
      <c r="Y71" s="30"/>
      <c r="Z71" s="571">
        <v>13.0</v>
      </c>
      <c r="AA71" s="133">
        <f t="shared" si="13"/>
        <v>0</v>
      </c>
      <c r="AB71" s="568">
        <v>1.0</v>
      </c>
      <c r="AC71" s="30">
        <f t="shared" si="1"/>
        <v>0</v>
      </c>
    </row>
    <row r="72">
      <c r="A72" s="255" t="s">
        <v>936</v>
      </c>
      <c r="B72" s="255" t="s">
        <v>1392</v>
      </c>
      <c r="C72" s="572">
        <v>4.97</v>
      </c>
      <c r="D72" s="557">
        <v>14.0</v>
      </c>
      <c r="E72" s="558">
        <v>69.58</v>
      </c>
      <c r="F72" s="559">
        <v>10.0</v>
      </c>
      <c r="G72" s="30">
        <f t="shared" ref="G72:G82" si="70">F72*C72</f>
        <v>49.7</v>
      </c>
      <c r="H72" s="293">
        <v>11.0</v>
      </c>
      <c r="I72" s="30">
        <f t="shared" ref="I72:I82" si="71">H72*C72</f>
        <v>54.67</v>
      </c>
      <c r="J72" s="560">
        <v>13.0</v>
      </c>
      <c r="K72" s="30">
        <f t="shared" ref="K72:K83" si="72">J72*C72</f>
        <v>64.61</v>
      </c>
      <c r="L72" s="560">
        <v>13.0</v>
      </c>
      <c r="M72" s="30">
        <f t="shared" ref="M72:M83" si="73">L72*C72</f>
        <v>64.61</v>
      </c>
      <c r="N72" s="560">
        <v>10.0</v>
      </c>
      <c r="O72" s="30">
        <f t="shared" ref="O72:O83" si="74">N72*C72</f>
        <v>49.7</v>
      </c>
      <c r="P72" s="560">
        <v>7.0</v>
      </c>
      <c r="Q72" s="30">
        <f t="shared" ref="Q72:Q83" si="75">P72*C72</f>
        <v>34.79</v>
      </c>
      <c r="R72" s="560">
        <v>6.0</v>
      </c>
      <c r="S72" s="30">
        <f t="shared" ref="S72:S83" si="76">R72*C72</f>
        <v>29.82</v>
      </c>
      <c r="T72" s="560">
        <v>5.0</v>
      </c>
      <c r="U72" s="378">
        <f t="shared" ref="U72:U85" si="77">T72*C72</f>
        <v>24.85</v>
      </c>
      <c r="V72" s="560">
        <v>1.0</v>
      </c>
      <c r="W72" s="30">
        <f t="shared" ref="W72:W85" si="78">V72*C72</f>
        <v>4.97</v>
      </c>
      <c r="X72" s="571">
        <v>1.0</v>
      </c>
      <c r="Y72" s="30">
        <f t="shared" ref="Y72:Y85" si="79">X72*C72</f>
        <v>4.97</v>
      </c>
      <c r="Z72" s="571">
        <v>21.0</v>
      </c>
      <c r="AA72" s="133">
        <f t="shared" si="13"/>
        <v>104.37</v>
      </c>
      <c r="AB72" s="568">
        <v>20.0</v>
      </c>
      <c r="AC72" s="30">
        <f t="shared" si="1"/>
        <v>99.4</v>
      </c>
    </row>
    <row r="73">
      <c r="A73" s="255" t="s">
        <v>942</v>
      </c>
      <c r="B73" s="255" t="s">
        <v>1610</v>
      </c>
      <c r="C73" s="572">
        <v>8.12</v>
      </c>
      <c r="D73" s="557">
        <v>29.0</v>
      </c>
      <c r="E73" s="558">
        <v>235.48</v>
      </c>
      <c r="F73" s="559">
        <v>28.0</v>
      </c>
      <c r="G73" s="30">
        <f t="shared" si="70"/>
        <v>227.36</v>
      </c>
      <c r="H73" s="293">
        <v>26.0</v>
      </c>
      <c r="I73" s="30">
        <f t="shared" si="71"/>
        <v>211.12</v>
      </c>
      <c r="J73" s="560">
        <v>27.0</v>
      </c>
      <c r="K73" s="30">
        <f t="shared" si="72"/>
        <v>219.24</v>
      </c>
      <c r="L73" s="560">
        <v>28.0</v>
      </c>
      <c r="M73" s="30">
        <f t="shared" si="73"/>
        <v>227.36</v>
      </c>
      <c r="N73" s="560">
        <v>28.0</v>
      </c>
      <c r="O73" s="30">
        <f t="shared" si="74"/>
        <v>227.36</v>
      </c>
      <c r="P73" s="560">
        <v>28.0</v>
      </c>
      <c r="Q73" s="30">
        <f t="shared" si="75"/>
        <v>227.36</v>
      </c>
      <c r="R73" s="560">
        <v>27.0</v>
      </c>
      <c r="S73" s="30">
        <f t="shared" si="76"/>
        <v>219.24</v>
      </c>
      <c r="T73" s="560">
        <v>28.0</v>
      </c>
      <c r="U73" s="378">
        <f t="shared" si="77"/>
        <v>227.36</v>
      </c>
      <c r="V73" s="560">
        <v>27.0</v>
      </c>
      <c r="W73" s="30">
        <f t="shared" si="78"/>
        <v>219.24</v>
      </c>
      <c r="X73" s="571">
        <v>27.0</v>
      </c>
      <c r="Y73" s="30">
        <f t="shared" si="79"/>
        <v>219.24</v>
      </c>
      <c r="Z73" s="571">
        <v>11.0</v>
      </c>
      <c r="AA73" s="133">
        <f t="shared" si="13"/>
        <v>89.32</v>
      </c>
      <c r="AB73" s="568">
        <v>11.0</v>
      </c>
      <c r="AC73" s="30">
        <f t="shared" si="1"/>
        <v>89.32</v>
      </c>
    </row>
    <row r="74">
      <c r="A74" s="255" t="s">
        <v>1029</v>
      </c>
      <c r="B74" s="255" t="s">
        <v>1611</v>
      </c>
      <c r="C74" s="558">
        <v>8.12</v>
      </c>
      <c r="D74" s="557">
        <v>1.0</v>
      </c>
      <c r="E74" s="558">
        <v>8.12</v>
      </c>
      <c r="F74" s="559">
        <v>0.0</v>
      </c>
      <c r="G74" s="30">
        <f t="shared" si="70"/>
        <v>0</v>
      </c>
      <c r="H74" s="560">
        <v>0.0</v>
      </c>
      <c r="I74" s="30">
        <f t="shared" si="71"/>
        <v>0</v>
      </c>
      <c r="J74" s="560">
        <v>0.0</v>
      </c>
      <c r="K74" s="30">
        <f t="shared" si="72"/>
        <v>0</v>
      </c>
      <c r="L74" s="560">
        <v>0.0</v>
      </c>
      <c r="M74" s="30">
        <f t="shared" si="73"/>
        <v>0</v>
      </c>
      <c r="N74" s="560">
        <v>0.0</v>
      </c>
      <c r="O74" s="30">
        <f t="shared" si="74"/>
        <v>0</v>
      </c>
      <c r="P74" s="560">
        <v>0.0</v>
      </c>
      <c r="Q74" s="30">
        <f t="shared" si="75"/>
        <v>0</v>
      </c>
      <c r="R74" s="560">
        <v>0.0</v>
      </c>
      <c r="S74" s="30">
        <f t="shared" si="76"/>
        <v>0</v>
      </c>
      <c r="T74" s="560">
        <v>0.0</v>
      </c>
      <c r="U74" s="378">
        <f t="shared" si="77"/>
        <v>0</v>
      </c>
      <c r="V74" s="560">
        <v>0.0</v>
      </c>
      <c r="W74" s="30">
        <f t="shared" si="78"/>
        <v>0</v>
      </c>
      <c r="X74" s="571">
        <v>0.0</v>
      </c>
      <c r="Y74" s="30">
        <f t="shared" si="79"/>
        <v>0</v>
      </c>
      <c r="Z74" s="571">
        <v>25.0</v>
      </c>
      <c r="AA74" s="133">
        <f t="shared" si="13"/>
        <v>203</v>
      </c>
      <c r="AB74" s="568">
        <v>22.0</v>
      </c>
      <c r="AC74" s="30">
        <f t="shared" si="1"/>
        <v>178.64</v>
      </c>
    </row>
    <row r="75">
      <c r="A75" s="255" t="s">
        <v>1612</v>
      </c>
      <c r="B75" s="255" t="s">
        <v>1613</v>
      </c>
      <c r="C75" s="558">
        <v>8.02</v>
      </c>
      <c r="D75" s="557">
        <v>4.0</v>
      </c>
      <c r="E75" s="558">
        <v>32.08</v>
      </c>
      <c r="F75" s="559">
        <v>2.0</v>
      </c>
      <c r="G75" s="30">
        <f t="shared" si="70"/>
        <v>16.04</v>
      </c>
      <c r="H75" s="560">
        <v>0.0</v>
      </c>
      <c r="I75" s="30">
        <f t="shared" si="71"/>
        <v>0</v>
      </c>
      <c r="J75" s="560">
        <v>4.0</v>
      </c>
      <c r="K75" s="30">
        <f t="shared" si="72"/>
        <v>32.08</v>
      </c>
      <c r="L75" s="560">
        <v>0.0</v>
      </c>
      <c r="M75" s="30">
        <f t="shared" si="73"/>
        <v>0</v>
      </c>
      <c r="N75" s="560">
        <v>0.0</v>
      </c>
      <c r="O75" s="30">
        <f t="shared" si="74"/>
        <v>0</v>
      </c>
      <c r="P75" s="560">
        <v>0.0</v>
      </c>
      <c r="Q75" s="30">
        <f t="shared" si="75"/>
        <v>0</v>
      </c>
      <c r="R75" s="560">
        <v>0.0</v>
      </c>
      <c r="S75" s="30">
        <f t="shared" si="76"/>
        <v>0</v>
      </c>
      <c r="T75" s="560">
        <v>0.0</v>
      </c>
      <c r="U75" s="378">
        <f t="shared" si="77"/>
        <v>0</v>
      </c>
      <c r="V75" s="560">
        <v>0.0</v>
      </c>
      <c r="W75" s="30">
        <f t="shared" si="78"/>
        <v>0</v>
      </c>
      <c r="X75" s="571">
        <v>0.0</v>
      </c>
      <c r="Y75" s="30">
        <f t="shared" si="79"/>
        <v>0</v>
      </c>
      <c r="Z75" s="571">
        <v>0.0</v>
      </c>
      <c r="AA75" s="133">
        <f t="shared" si="13"/>
        <v>0</v>
      </c>
      <c r="AB75" s="265">
        <v>0.0</v>
      </c>
      <c r="AC75" s="30">
        <f t="shared" si="1"/>
        <v>0</v>
      </c>
    </row>
    <row r="76">
      <c r="A76" s="255" t="s">
        <v>1076</v>
      </c>
      <c r="B76" s="255" t="s">
        <v>1614</v>
      </c>
      <c r="C76" s="558">
        <v>7.89</v>
      </c>
      <c r="D76" s="557">
        <v>16.0</v>
      </c>
      <c r="E76" s="558">
        <v>126.24</v>
      </c>
      <c r="F76" s="559">
        <v>15.0</v>
      </c>
      <c r="G76" s="30">
        <f t="shared" si="70"/>
        <v>118.35</v>
      </c>
      <c r="H76" s="293">
        <v>14.0</v>
      </c>
      <c r="I76" s="30">
        <f t="shared" si="71"/>
        <v>110.46</v>
      </c>
      <c r="J76" s="560">
        <v>17.0</v>
      </c>
      <c r="K76" s="30">
        <f t="shared" si="72"/>
        <v>134.13</v>
      </c>
      <c r="L76" s="560">
        <v>17.0</v>
      </c>
      <c r="M76" s="30">
        <f t="shared" si="73"/>
        <v>134.13</v>
      </c>
      <c r="N76" s="560">
        <v>14.0</v>
      </c>
      <c r="O76" s="30">
        <f t="shared" si="74"/>
        <v>110.46</v>
      </c>
      <c r="P76" s="560">
        <v>13.0</v>
      </c>
      <c r="Q76" s="30">
        <f t="shared" si="75"/>
        <v>102.57</v>
      </c>
      <c r="R76" s="560">
        <v>12.0</v>
      </c>
      <c r="S76" s="30">
        <f t="shared" si="76"/>
        <v>94.68</v>
      </c>
      <c r="T76" s="560">
        <v>11.0</v>
      </c>
      <c r="U76" s="378">
        <f t="shared" si="77"/>
        <v>86.79</v>
      </c>
      <c r="V76" s="560">
        <v>11.0</v>
      </c>
      <c r="W76" s="30">
        <f t="shared" si="78"/>
        <v>86.79</v>
      </c>
      <c r="X76" s="571">
        <v>11.0</v>
      </c>
      <c r="Y76" s="30">
        <f t="shared" si="79"/>
        <v>86.79</v>
      </c>
      <c r="Z76" s="265">
        <v>11.0</v>
      </c>
      <c r="AA76" s="133">
        <f t="shared" si="13"/>
        <v>86.79</v>
      </c>
      <c r="AB76" s="265">
        <v>11.0</v>
      </c>
      <c r="AC76" s="30">
        <f t="shared" si="1"/>
        <v>86.79</v>
      </c>
    </row>
    <row r="77">
      <c r="A77" s="255" t="s">
        <v>545</v>
      </c>
      <c r="B77" s="255" t="s">
        <v>1615</v>
      </c>
      <c r="C77" s="558">
        <v>8.02</v>
      </c>
      <c r="D77" s="557">
        <v>1.0</v>
      </c>
      <c r="E77" s="558">
        <v>8.02</v>
      </c>
      <c r="F77" s="559">
        <v>0.0</v>
      </c>
      <c r="G77" s="30">
        <f t="shared" si="70"/>
        <v>0</v>
      </c>
      <c r="H77" s="293">
        <v>0.0</v>
      </c>
      <c r="I77" s="30">
        <f t="shared" si="71"/>
        <v>0</v>
      </c>
      <c r="J77" s="560">
        <v>0.0</v>
      </c>
      <c r="K77" s="30">
        <f t="shared" si="72"/>
        <v>0</v>
      </c>
      <c r="L77" s="560">
        <v>0.0</v>
      </c>
      <c r="M77" s="30">
        <f t="shared" si="73"/>
        <v>0</v>
      </c>
      <c r="N77" s="560">
        <v>0.0</v>
      </c>
      <c r="O77" s="30">
        <f t="shared" si="74"/>
        <v>0</v>
      </c>
      <c r="P77" s="560">
        <v>0.0</v>
      </c>
      <c r="Q77" s="30">
        <f t="shared" si="75"/>
        <v>0</v>
      </c>
      <c r="R77" s="560">
        <v>0.0</v>
      </c>
      <c r="S77" s="30">
        <f t="shared" si="76"/>
        <v>0</v>
      </c>
      <c r="T77" s="560">
        <v>0.0</v>
      </c>
      <c r="U77" s="378">
        <f t="shared" si="77"/>
        <v>0</v>
      </c>
      <c r="V77" s="560">
        <v>0.0</v>
      </c>
      <c r="W77" s="30">
        <f t="shared" si="78"/>
        <v>0</v>
      </c>
      <c r="X77" s="571">
        <v>0.0</v>
      </c>
      <c r="Y77" s="30">
        <f t="shared" si="79"/>
        <v>0</v>
      </c>
      <c r="Z77" s="265">
        <v>0.0</v>
      </c>
      <c r="AA77" s="133">
        <f t="shared" si="13"/>
        <v>0</v>
      </c>
      <c r="AB77" s="265">
        <v>0.0</v>
      </c>
      <c r="AC77" s="30">
        <f t="shared" si="1"/>
        <v>0</v>
      </c>
    </row>
    <row r="78">
      <c r="A78" s="255" t="s">
        <v>1114</v>
      </c>
      <c r="B78" s="255" t="s">
        <v>1115</v>
      </c>
      <c r="C78" s="558">
        <v>8.39</v>
      </c>
      <c r="D78" s="557">
        <v>10.0</v>
      </c>
      <c r="E78" s="558">
        <v>83.9</v>
      </c>
      <c r="F78" s="559">
        <v>9.0</v>
      </c>
      <c r="G78" s="30">
        <f t="shared" si="70"/>
        <v>75.51</v>
      </c>
      <c r="H78" s="560">
        <v>9.0</v>
      </c>
      <c r="I78" s="30">
        <f t="shared" si="71"/>
        <v>75.51</v>
      </c>
      <c r="J78" s="560">
        <v>11.0</v>
      </c>
      <c r="K78" s="30">
        <f t="shared" si="72"/>
        <v>92.29</v>
      </c>
      <c r="L78" s="560">
        <v>8.0</v>
      </c>
      <c r="M78" s="30">
        <f t="shared" si="73"/>
        <v>67.12</v>
      </c>
      <c r="N78" s="560">
        <v>8.0</v>
      </c>
      <c r="O78" s="30">
        <f t="shared" si="74"/>
        <v>67.12</v>
      </c>
      <c r="P78" s="560">
        <v>8.0</v>
      </c>
      <c r="Q78" s="30">
        <f t="shared" si="75"/>
        <v>67.12</v>
      </c>
      <c r="R78" s="560">
        <v>7.0</v>
      </c>
      <c r="S78" s="30">
        <f t="shared" si="76"/>
        <v>58.73</v>
      </c>
      <c r="T78" s="560">
        <v>7.0</v>
      </c>
      <c r="U78" s="378">
        <f t="shared" si="77"/>
        <v>58.73</v>
      </c>
      <c r="V78" s="560">
        <v>7.0</v>
      </c>
      <c r="W78" s="30">
        <f t="shared" si="78"/>
        <v>58.73</v>
      </c>
      <c r="X78" s="571">
        <v>7.0</v>
      </c>
      <c r="Y78" s="30">
        <f t="shared" si="79"/>
        <v>58.73</v>
      </c>
      <c r="Z78" s="571">
        <v>5.0</v>
      </c>
      <c r="AA78" s="133">
        <f t="shared" si="13"/>
        <v>41.95</v>
      </c>
      <c r="AB78" s="568">
        <v>2.0</v>
      </c>
      <c r="AC78" s="30">
        <f t="shared" si="1"/>
        <v>16.78</v>
      </c>
    </row>
    <row r="79">
      <c r="A79" s="255" t="s">
        <v>1088</v>
      </c>
      <c r="B79" s="255" t="s">
        <v>1616</v>
      </c>
      <c r="C79" s="558">
        <v>5.96</v>
      </c>
      <c r="D79" s="557">
        <v>19.0</v>
      </c>
      <c r="E79" s="558">
        <v>113.24</v>
      </c>
      <c r="F79" s="559">
        <v>9.0</v>
      </c>
      <c r="G79" s="30">
        <f t="shared" si="70"/>
        <v>53.64</v>
      </c>
      <c r="H79" s="560">
        <v>9.0</v>
      </c>
      <c r="I79" s="30">
        <f t="shared" si="71"/>
        <v>53.64</v>
      </c>
      <c r="J79" s="560">
        <v>10.0</v>
      </c>
      <c r="K79" s="30">
        <f t="shared" si="72"/>
        <v>59.6</v>
      </c>
      <c r="L79" s="560">
        <v>10.0</v>
      </c>
      <c r="M79" s="30">
        <f t="shared" si="73"/>
        <v>59.6</v>
      </c>
      <c r="N79" s="560">
        <v>10.0</v>
      </c>
      <c r="O79" s="30">
        <f t="shared" si="74"/>
        <v>59.6</v>
      </c>
      <c r="P79" s="560">
        <v>12.0</v>
      </c>
      <c r="Q79" s="30">
        <f t="shared" si="75"/>
        <v>71.52</v>
      </c>
      <c r="R79" s="560">
        <v>12.0</v>
      </c>
      <c r="S79" s="30">
        <f t="shared" si="76"/>
        <v>71.52</v>
      </c>
      <c r="T79" s="560">
        <v>10.0</v>
      </c>
      <c r="U79" s="378">
        <f t="shared" si="77"/>
        <v>59.6</v>
      </c>
      <c r="V79" s="560">
        <v>8.0</v>
      </c>
      <c r="W79" s="30">
        <f t="shared" si="78"/>
        <v>47.68</v>
      </c>
      <c r="X79" s="571">
        <v>8.0</v>
      </c>
      <c r="Y79" s="30">
        <f t="shared" si="79"/>
        <v>47.68</v>
      </c>
      <c r="Z79" s="571">
        <v>6.0</v>
      </c>
      <c r="AA79" s="133">
        <f t="shared" si="13"/>
        <v>35.76</v>
      </c>
      <c r="AB79" s="568">
        <v>2.0</v>
      </c>
      <c r="AC79" s="30">
        <f t="shared" si="1"/>
        <v>11.92</v>
      </c>
    </row>
    <row r="80">
      <c r="A80" s="255" t="s">
        <v>918</v>
      </c>
      <c r="B80" s="255" t="s">
        <v>1617</v>
      </c>
      <c r="C80" s="558">
        <v>3.254</v>
      </c>
      <c r="D80" s="557">
        <v>18.0</v>
      </c>
      <c r="E80" s="558">
        <v>58.572</v>
      </c>
      <c r="F80" s="559">
        <v>5.0</v>
      </c>
      <c r="G80" s="30">
        <f t="shared" si="70"/>
        <v>16.27</v>
      </c>
      <c r="H80" s="560">
        <v>0.0</v>
      </c>
      <c r="I80" s="30">
        <f t="shared" si="71"/>
        <v>0</v>
      </c>
      <c r="J80" s="560">
        <v>8.0</v>
      </c>
      <c r="K80" s="30">
        <f t="shared" si="72"/>
        <v>26.032</v>
      </c>
      <c r="L80" s="560">
        <v>10.0</v>
      </c>
      <c r="M80" s="30">
        <f t="shared" si="73"/>
        <v>32.54</v>
      </c>
      <c r="N80" s="560">
        <v>9.0</v>
      </c>
      <c r="O80" s="30">
        <f t="shared" si="74"/>
        <v>29.286</v>
      </c>
      <c r="P80" s="560">
        <v>6.0</v>
      </c>
      <c r="Q80" s="30">
        <f t="shared" si="75"/>
        <v>19.524</v>
      </c>
      <c r="R80" s="560">
        <v>3.0</v>
      </c>
      <c r="S80" s="30">
        <f t="shared" si="76"/>
        <v>9.762</v>
      </c>
      <c r="T80" s="560">
        <v>1.0</v>
      </c>
      <c r="U80" s="378">
        <f t="shared" si="77"/>
        <v>3.254</v>
      </c>
      <c r="V80" s="560">
        <v>0.0</v>
      </c>
      <c r="W80" s="30">
        <f t="shared" si="78"/>
        <v>0</v>
      </c>
      <c r="X80" s="571">
        <v>0.0</v>
      </c>
      <c r="Y80" s="30">
        <f t="shared" si="79"/>
        <v>0</v>
      </c>
      <c r="Z80" s="571">
        <v>0.0</v>
      </c>
      <c r="AA80" s="133">
        <f t="shared" si="13"/>
        <v>0</v>
      </c>
      <c r="AB80" s="568">
        <v>0.0</v>
      </c>
      <c r="AC80" s="30">
        <f t="shared" si="1"/>
        <v>0</v>
      </c>
    </row>
    <row r="81">
      <c r="A81" s="255" t="s">
        <v>545</v>
      </c>
      <c r="B81" s="255" t="s">
        <v>1153</v>
      </c>
      <c r="C81" s="572">
        <v>4.79</v>
      </c>
      <c r="D81" s="557">
        <v>1.0</v>
      </c>
      <c r="E81" s="558">
        <v>4.79</v>
      </c>
      <c r="F81" s="559">
        <v>0.0</v>
      </c>
      <c r="G81" s="30">
        <f t="shared" si="70"/>
        <v>0</v>
      </c>
      <c r="H81" s="560">
        <v>0.0</v>
      </c>
      <c r="I81" s="30">
        <f t="shared" si="71"/>
        <v>0</v>
      </c>
      <c r="J81" s="560">
        <v>0.0</v>
      </c>
      <c r="K81" s="30">
        <f t="shared" si="72"/>
        <v>0</v>
      </c>
      <c r="L81" s="560">
        <v>0.0</v>
      </c>
      <c r="M81" s="30">
        <f t="shared" si="73"/>
        <v>0</v>
      </c>
      <c r="N81" s="560">
        <v>16.0</v>
      </c>
      <c r="O81" s="30">
        <f t="shared" si="74"/>
        <v>76.64</v>
      </c>
      <c r="P81" s="560">
        <v>16.0</v>
      </c>
      <c r="Q81" s="30">
        <f t="shared" si="75"/>
        <v>76.64</v>
      </c>
      <c r="R81" s="560">
        <v>16.0</v>
      </c>
      <c r="S81" s="30">
        <f t="shared" si="76"/>
        <v>76.64</v>
      </c>
      <c r="T81" s="560">
        <v>16.0</v>
      </c>
      <c r="U81" s="378">
        <f t="shared" si="77"/>
        <v>76.64</v>
      </c>
      <c r="V81" s="560">
        <v>31.0</v>
      </c>
      <c r="W81" s="30">
        <f t="shared" si="78"/>
        <v>148.49</v>
      </c>
      <c r="X81" s="571">
        <v>31.0</v>
      </c>
      <c r="Y81" s="30">
        <f t="shared" si="79"/>
        <v>148.49</v>
      </c>
      <c r="Z81" s="265">
        <v>0.0</v>
      </c>
      <c r="AA81" s="133">
        <f t="shared" si="13"/>
        <v>0</v>
      </c>
      <c r="AB81" s="265">
        <v>0.0</v>
      </c>
      <c r="AC81" s="30">
        <f t="shared" si="1"/>
        <v>0</v>
      </c>
    </row>
    <row r="82">
      <c r="A82" s="255" t="s">
        <v>545</v>
      </c>
      <c r="B82" s="255" t="s">
        <v>1152</v>
      </c>
      <c r="C82" s="572">
        <v>4.88</v>
      </c>
      <c r="D82" s="557">
        <v>16.0</v>
      </c>
      <c r="E82" s="558">
        <v>78.08</v>
      </c>
      <c r="F82" s="559">
        <v>13.0</v>
      </c>
      <c r="G82" s="30">
        <f t="shared" si="70"/>
        <v>63.44</v>
      </c>
      <c r="H82" s="560">
        <v>13.0</v>
      </c>
      <c r="I82" s="30">
        <f t="shared" si="71"/>
        <v>63.44</v>
      </c>
      <c r="J82" s="560">
        <v>21.0</v>
      </c>
      <c r="K82" s="30">
        <f t="shared" si="72"/>
        <v>102.48</v>
      </c>
      <c r="L82" s="560">
        <v>21.0</v>
      </c>
      <c r="M82" s="30">
        <f t="shared" si="73"/>
        <v>102.48</v>
      </c>
      <c r="N82" s="560">
        <v>21.0</v>
      </c>
      <c r="O82" s="30">
        <f t="shared" si="74"/>
        <v>102.48</v>
      </c>
      <c r="P82" s="560">
        <v>22.0</v>
      </c>
      <c r="Q82" s="30">
        <f t="shared" si="75"/>
        <v>107.36</v>
      </c>
      <c r="R82" s="560">
        <v>22.0</v>
      </c>
      <c r="S82" s="30">
        <f t="shared" si="76"/>
        <v>107.36</v>
      </c>
      <c r="T82" s="560">
        <v>25.0</v>
      </c>
      <c r="U82" s="378">
        <f t="shared" si="77"/>
        <v>122</v>
      </c>
      <c r="V82" s="560">
        <v>25.0</v>
      </c>
      <c r="W82" s="30">
        <f t="shared" si="78"/>
        <v>122</v>
      </c>
      <c r="X82" s="571">
        <v>25.0</v>
      </c>
      <c r="Y82" s="30">
        <f t="shared" si="79"/>
        <v>122</v>
      </c>
      <c r="Z82" s="571">
        <v>8.0</v>
      </c>
      <c r="AA82" s="133">
        <f t="shared" si="13"/>
        <v>39.04</v>
      </c>
      <c r="AB82" s="265">
        <v>8.0</v>
      </c>
      <c r="AC82" s="30">
        <f t="shared" si="1"/>
        <v>39.04</v>
      </c>
    </row>
    <row r="83">
      <c r="A83" s="255" t="s">
        <v>1618</v>
      </c>
      <c r="B83" s="255" t="s">
        <v>1619</v>
      </c>
      <c r="C83" s="349">
        <v>4.064</v>
      </c>
      <c r="D83" s="557">
        <v>0.0</v>
      </c>
      <c r="E83" s="558">
        <v>0.0</v>
      </c>
      <c r="F83" s="559">
        <v>0.0</v>
      </c>
      <c r="G83" s="24">
        <v>0.0</v>
      </c>
      <c r="H83" s="560">
        <v>0.0</v>
      </c>
      <c r="I83" s="24">
        <v>0.0</v>
      </c>
      <c r="J83" s="293">
        <v>29.0</v>
      </c>
      <c r="K83" s="30">
        <f t="shared" si="72"/>
        <v>117.856</v>
      </c>
      <c r="L83" s="560">
        <v>17.0</v>
      </c>
      <c r="M83" s="30">
        <f t="shared" si="73"/>
        <v>69.088</v>
      </c>
      <c r="N83" s="560">
        <v>19.0</v>
      </c>
      <c r="O83" s="30">
        <f t="shared" si="74"/>
        <v>77.216</v>
      </c>
      <c r="P83" s="560">
        <v>12.0</v>
      </c>
      <c r="Q83" s="30">
        <f t="shared" si="75"/>
        <v>48.768</v>
      </c>
      <c r="R83" s="560">
        <v>11.0</v>
      </c>
      <c r="S83" s="30">
        <f t="shared" si="76"/>
        <v>44.704</v>
      </c>
      <c r="T83" s="560">
        <v>12.0</v>
      </c>
      <c r="U83" s="378">
        <f t="shared" si="77"/>
        <v>48.768</v>
      </c>
      <c r="V83" s="560">
        <v>9.0</v>
      </c>
      <c r="W83" s="30">
        <f t="shared" si="78"/>
        <v>36.576</v>
      </c>
      <c r="X83" s="571">
        <v>9.0</v>
      </c>
      <c r="Y83" s="30">
        <f t="shared" si="79"/>
        <v>36.576</v>
      </c>
      <c r="Z83" s="571">
        <v>8.0</v>
      </c>
      <c r="AA83" s="133">
        <f t="shared" si="13"/>
        <v>32.512</v>
      </c>
      <c r="AB83" s="568">
        <v>2.0</v>
      </c>
      <c r="AC83" s="30">
        <f t="shared" si="1"/>
        <v>8.128</v>
      </c>
    </row>
    <row r="84">
      <c r="A84" s="567" t="s">
        <v>1481</v>
      </c>
      <c r="B84" s="233" t="s">
        <v>1620</v>
      </c>
      <c r="C84" s="575">
        <v>4.47</v>
      </c>
      <c r="D84" s="557"/>
      <c r="E84" s="558"/>
      <c r="F84" s="559"/>
      <c r="G84" s="30"/>
      <c r="H84" s="560"/>
      <c r="I84" s="30"/>
      <c r="J84" s="560"/>
      <c r="K84" s="30"/>
      <c r="L84" s="560"/>
      <c r="M84" s="30"/>
      <c r="N84" s="560"/>
      <c r="O84" s="30"/>
      <c r="P84" s="560"/>
      <c r="Q84" s="30"/>
      <c r="R84" s="560"/>
      <c r="S84" s="30"/>
      <c r="T84" s="293">
        <v>28.0</v>
      </c>
      <c r="U84" s="378">
        <f t="shared" si="77"/>
        <v>125.16</v>
      </c>
      <c r="V84" s="560">
        <v>25.0</v>
      </c>
      <c r="W84" s="30">
        <f t="shared" si="78"/>
        <v>111.75</v>
      </c>
      <c r="X84" s="571">
        <v>25.0</v>
      </c>
      <c r="Y84" s="30">
        <f t="shared" si="79"/>
        <v>111.75</v>
      </c>
      <c r="Z84" s="571">
        <v>24.0</v>
      </c>
      <c r="AA84" s="133">
        <f t="shared" si="13"/>
        <v>107.28</v>
      </c>
      <c r="AB84" s="568">
        <v>24.0</v>
      </c>
      <c r="AC84" s="30">
        <f t="shared" si="1"/>
        <v>107.28</v>
      </c>
    </row>
    <row r="85">
      <c r="A85" s="255" t="s">
        <v>1092</v>
      </c>
      <c r="B85" s="255" t="s">
        <v>1621</v>
      </c>
      <c r="C85" s="575">
        <v>4.33</v>
      </c>
      <c r="D85" s="557"/>
      <c r="E85" s="558"/>
      <c r="F85" s="559"/>
      <c r="G85" s="30"/>
      <c r="H85" s="560"/>
      <c r="I85" s="30"/>
      <c r="J85" s="560"/>
      <c r="K85" s="30"/>
      <c r="L85" s="560"/>
      <c r="M85" s="30"/>
      <c r="N85" s="560"/>
      <c r="O85" s="30"/>
      <c r="P85" s="560"/>
      <c r="Q85" s="30"/>
      <c r="R85" s="560"/>
      <c r="S85" s="30"/>
      <c r="T85" s="293">
        <v>7.0</v>
      </c>
      <c r="U85" s="378">
        <f t="shared" si="77"/>
        <v>30.31</v>
      </c>
      <c r="V85" s="560">
        <v>13.0</v>
      </c>
      <c r="W85" s="30">
        <f t="shared" si="78"/>
        <v>56.29</v>
      </c>
      <c r="X85" s="571">
        <v>13.0</v>
      </c>
      <c r="Y85" s="30">
        <f t="shared" si="79"/>
        <v>56.29</v>
      </c>
      <c r="Z85" s="571">
        <v>10.0</v>
      </c>
      <c r="AA85" s="133">
        <f t="shared" si="13"/>
        <v>43.3</v>
      </c>
      <c r="AB85" s="568">
        <v>0.0</v>
      </c>
      <c r="AC85" s="30">
        <f t="shared" si="1"/>
        <v>0</v>
      </c>
    </row>
    <row r="86">
      <c r="A86" s="561" t="s">
        <v>1102</v>
      </c>
      <c r="B86" s="562" t="s">
        <v>1622</v>
      </c>
      <c r="C86" s="575">
        <v>4.32</v>
      </c>
      <c r="D86" s="557"/>
      <c r="E86" s="558"/>
      <c r="F86" s="559"/>
      <c r="G86" s="30"/>
      <c r="H86" s="560"/>
      <c r="I86" s="30"/>
      <c r="J86" s="560"/>
      <c r="K86" s="30"/>
      <c r="L86" s="560"/>
      <c r="M86" s="30"/>
      <c r="N86" s="560"/>
      <c r="O86" s="30"/>
      <c r="P86" s="560"/>
      <c r="Q86" s="30"/>
      <c r="R86" s="560"/>
      <c r="S86" s="30"/>
      <c r="T86" s="560"/>
      <c r="U86" s="378"/>
      <c r="V86" s="560"/>
      <c r="W86" s="30"/>
      <c r="X86" s="571"/>
      <c r="Y86" s="30"/>
      <c r="Z86" s="265"/>
      <c r="AB86" s="568">
        <v>32.0</v>
      </c>
      <c r="AC86" s="30">
        <f t="shared" si="1"/>
        <v>138.24</v>
      </c>
    </row>
    <row r="87">
      <c r="A87" s="567" t="s">
        <v>876</v>
      </c>
      <c r="B87" s="233" t="s">
        <v>1623</v>
      </c>
      <c r="C87" s="575">
        <v>4.12</v>
      </c>
      <c r="D87" s="557"/>
      <c r="E87" s="558"/>
      <c r="F87" s="559"/>
      <c r="G87" s="30"/>
      <c r="H87" s="560"/>
      <c r="I87" s="30"/>
      <c r="J87" s="560"/>
      <c r="K87" s="30"/>
      <c r="L87" s="560"/>
      <c r="M87" s="30"/>
      <c r="N87" s="560"/>
      <c r="O87" s="30"/>
      <c r="P87" s="560"/>
      <c r="Q87" s="30"/>
      <c r="R87" s="560"/>
      <c r="S87" s="30"/>
      <c r="T87" s="560"/>
      <c r="U87" s="378"/>
      <c r="V87" s="560">
        <v>0.0</v>
      </c>
      <c r="W87" s="30">
        <f t="shared" ref="W87:W93" si="80">V87*C87</f>
        <v>0</v>
      </c>
      <c r="X87" s="571">
        <v>0.0</v>
      </c>
      <c r="Y87" s="30">
        <f t="shared" ref="Y87:Y93" si="81">X87*C87</f>
        <v>0</v>
      </c>
      <c r="Z87" s="265">
        <v>11.0</v>
      </c>
      <c r="AA87" s="133">
        <f t="shared" ref="AA87:AA134" si="82">Z87*C87</f>
        <v>45.32</v>
      </c>
      <c r="AB87" s="568">
        <v>8.0</v>
      </c>
      <c r="AC87" s="30">
        <f t="shared" si="1"/>
        <v>32.96</v>
      </c>
    </row>
    <row r="88">
      <c r="A88" s="255" t="s">
        <v>937</v>
      </c>
      <c r="B88" s="255" t="s">
        <v>1624</v>
      </c>
      <c r="C88" s="575">
        <v>6.02</v>
      </c>
      <c r="D88" s="557">
        <v>6.0</v>
      </c>
      <c r="E88" s="558">
        <v>36.12</v>
      </c>
      <c r="F88" s="559">
        <v>30.0</v>
      </c>
      <c r="G88" s="30">
        <f t="shared" ref="G88:G89" si="83">F88*C88</f>
        <v>180.6</v>
      </c>
      <c r="H88" s="560">
        <v>13.0</v>
      </c>
      <c r="I88" s="30">
        <f t="shared" ref="I88:I89" si="84">H88*C88</f>
        <v>78.26</v>
      </c>
      <c r="J88" s="560">
        <v>26.0</v>
      </c>
      <c r="K88" s="30">
        <f t="shared" ref="K88:K91" si="85">J88*C88</f>
        <v>156.52</v>
      </c>
      <c r="L88" s="560">
        <v>26.0</v>
      </c>
      <c r="M88" s="30">
        <f t="shared" ref="M88:M91" si="86">L88*C88</f>
        <v>156.52</v>
      </c>
      <c r="N88" s="560">
        <v>29.0</v>
      </c>
      <c r="O88" s="30">
        <f t="shared" ref="O88:O91" si="87">N88*C88</f>
        <v>174.58</v>
      </c>
      <c r="P88" s="560">
        <v>27.0</v>
      </c>
      <c r="Q88" s="30">
        <f t="shared" ref="Q88:Q92" si="88">P88*C88</f>
        <v>162.54</v>
      </c>
      <c r="R88" s="560">
        <v>11.0</v>
      </c>
      <c r="S88" s="30">
        <f t="shared" ref="S88:S92" si="89">R88*C88</f>
        <v>66.22</v>
      </c>
      <c r="T88" s="560">
        <v>11.0</v>
      </c>
      <c r="U88" s="378">
        <f t="shared" ref="U88:U92" si="90">T88*C88</f>
        <v>66.22</v>
      </c>
      <c r="V88" s="560">
        <v>8.0</v>
      </c>
      <c r="W88" s="30">
        <f t="shared" si="80"/>
        <v>48.16</v>
      </c>
      <c r="X88" s="571">
        <v>8.0</v>
      </c>
      <c r="Y88" s="30">
        <f t="shared" si="81"/>
        <v>48.16</v>
      </c>
      <c r="Z88" s="571">
        <v>21.0</v>
      </c>
      <c r="AA88" s="133">
        <f t="shared" si="82"/>
        <v>126.42</v>
      </c>
      <c r="AB88" s="568">
        <v>15.0</v>
      </c>
      <c r="AC88" s="30">
        <f t="shared" si="1"/>
        <v>90.3</v>
      </c>
    </row>
    <row r="89">
      <c r="A89" s="255" t="s">
        <v>906</v>
      </c>
      <c r="B89" s="255" t="s">
        <v>1625</v>
      </c>
      <c r="C89" s="558">
        <v>6.02</v>
      </c>
      <c r="D89" s="557">
        <v>76.0</v>
      </c>
      <c r="E89" s="558">
        <v>457.52</v>
      </c>
      <c r="F89" s="559">
        <v>65.0</v>
      </c>
      <c r="G89" s="30">
        <f t="shared" si="83"/>
        <v>391.3</v>
      </c>
      <c r="H89" s="560">
        <v>63.0</v>
      </c>
      <c r="I89" s="30">
        <f t="shared" si="84"/>
        <v>379.26</v>
      </c>
      <c r="J89" s="560">
        <v>69.0</v>
      </c>
      <c r="K89" s="30">
        <f t="shared" si="85"/>
        <v>415.38</v>
      </c>
      <c r="L89" s="560">
        <v>68.0</v>
      </c>
      <c r="M89" s="30">
        <f t="shared" si="86"/>
        <v>409.36</v>
      </c>
      <c r="N89" s="560">
        <v>67.0</v>
      </c>
      <c r="O89" s="30">
        <f t="shared" si="87"/>
        <v>403.34</v>
      </c>
      <c r="P89" s="560">
        <v>67.0</v>
      </c>
      <c r="Q89" s="30">
        <f t="shared" si="88"/>
        <v>403.34</v>
      </c>
      <c r="R89" s="560">
        <v>65.0</v>
      </c>
      <c r="S89" s="30">
        <f t="shared" si="89"/>
        <v>391.3</v>
      </c>
      <c r="T89" s="560">
        <v>63.0</v>
      </c>
      <c r="U89" s="378">
        <f t="shared" si="90"/>
        <v>379.26</v>
      </c>
      <c r="V89" s="560">
        <v>63.0</v>
      </c>
      <c r="W89" s="30">
        <f t="shared" si="80"/>
        <v>379.26</v>
      </c>
      <c r="X89" s="571">
        <v>63.0</v>
      </c>
      <c r="Y89" s="30">
        <f t="shared" si="81"/>
        <v>379.26</v>
      </c>
      <c r="Z89" s="571">
        <v>13.0</v>
      </c>
      <c r="AA89" s="133">
        <f t="shared" si="82"/>
        <v>78.26</v>
      </c>
      <c r="AB89" s="568">
        <v>9.0</v>
      </c>
      <c r="AC89" s="30">
        <f t="shared" si="1"/>
        <v>54.18</v>
      </c>
    </row>
    <row r="90">
      <c r="A90" s="569" t="s">
        <v>729</v>
      </c>
      <c r="B90" s="569" t="s">
        <v>1626</v>
      </c>
      <c r="C90" s="558">
        <v>4.1</v>
      </c>
      <c r="D90" s="557">
        <v>0.0</v>
      </c>
      <c r="E90" s="558">
        <v>0.0</v>
      </c>
      <c r="F90" s="559">
        <v>0.0</v>
      </c>
      <c r="G90" s="24">
        <v>0.0</v>
      </c>
      <c r="H90" s="23">
        <v>0.0</v>
      </c>
      <c r="I90" s="24">
        <v>0.0</v>
      </c>
      <c r="J90" s="560">
        <v>5.0</v>
      </c>
      <c r="K90" s="30">
        <f t="shared" si="85"/>
        <v>20.5</v>
      </c>
      <c r="L90" s="560">
        <v>20.0</v>
      </c>
      <c r="M90" s="30">
        <f t="shared" si="86"/>
        <v>82</v>
      </c>
      <c r="N90" s="560">
        <v>4.0</v>
      </c>
      <c r="O90" s="30">
        <f t="shared" si="87"/>
        <v>16.4</v>
      </c>
      <c r="P90" s="560">
        <v>27.0</v>
      </c>
      <c r="Q90" s="30">
        <f t="shared" si="88"/>
        <v>110.7</v>
      </c>
      <c r="R90" s="560">
        <v>21.0</v>
      </c>
      <c r="S90" s="30">
        <f t="shared" si="89"/>
        <v>86.1</v>
      </c>
      <c r="T90" s="560">
        <v>19.0</v>
      </c>
      <c r="U90" s="378">
        <f t="shared" si="90"/>
        <v>77.9</v>
      </c>
      <c r="V90" s="560">
        <v>9.0</v>
      </c>
      <c r="W90" s="30">
        <f t="shared" si="80"/>
        <v>36.9</v>
      </c>
      <c r="X90" s="571">
        <v>9.0</v>
      </c>
      <c r="Y90" s="30">
        <f t="shared" si="81"/>
        <v>36.9</v>
      </c>
      <c r="Z90" s="571">
        <v>5.0</v>
      </c>
      <c r="AA90" s="133">
        <f t="shared" si="82"/>
        <v>20.5</v>
      </c>
      <c r="AB90" s="568">
        <v>13.0</v>
      </c>
      <c r="AC90" s="30">
        <f t="shared" si="1"/>
        <v>53.3</v>
      </c>
    </row>
    <row r="91">
      <c r="A91" s="569" t="s">
        <v>737</v>
      </c>
      <c r="B91" s="569" t="s">
        <v>1627</v>
      </c>
      <c r="C91" s="428">
        <v>4.189</v>
      </c>
      <c r="D91" s="557">
        <v>0.0</v>
      </c>
      <c r="E91" s="558">
        <v>0.0</v>
      </c>
      <c r="F91" s="559">
        <v>0.0</v>
      </c>
      <c r="G91" s="24">
        <v>0.0</v>
      </c>
      <c r="H91" s="23">
        <v>0.0</v>
      </c>
      <c r="I91" s="24">
        <v>0.0</v>
      </c>
      <c r="J91" s="560">
        <v>40.0</v>
      </c>
      <c r="K91" s="30">
        <f t="shared" si="85"/>
        <v>167.56</v>
      </c>
      <c r="L91" s="560">
        <v>3.0</v>
      </c>
      <c r="M91" s="30">
        <f t="shared" si="86"/>
        <v>12.567</v>
      </c>
      <c r="N91" s="560">
        <v>1.0</v>
      </c>
      <c r="O91" s="30">
        <f t="shared" si="87"/>
        <v>4.189</v>
      </c>
      <c r="P91" s="560">
        <v>3.0</v>
      </c>
      <c r="Q91" s="30">
        <f t="shared" si="88"/>
        <v>12.567</v>
      </c>
      <c r="R91" s="560">
        <v>0.0</v>
      </c>
      <c r="S91" s="30">
        <f t="shared" si="89"/>
        <v>0</v>
      </c>
      <c r="T91" s="560">
        <v>0.0</v>
      </c>
      <c r="U91" s="378">
        <f t="shared" si="90"/>
        <v>0</v>
      </c>
      <c r="V91" s="560">
        <v>0.0</v>
      </c>
      <c r="W91" s="30">
        <f t="shared" si="80"/>
        <v>0</v>
      </c>
      <c r="X91" s="571">
        <v>0.0</v>
      </c>
      <c r="Y91" s="30">
        <f t="shared" si="81"/>
        <v>0</v>
      </c>
      <c r="Z91" s="571">
        <v>0.0</v>
      </c>
      <c r="AA91" s="133">
        <f t="shared" si="82"/>
        <v>0</v>
      </c>
      <c r="AB91" s="568">
        <v>0.0</v>
      </c>
      <c r="AC91" s="30">
        <f t="shared" si="1"/>
        <v>0</v>
      </c>
    </row>
    <row r="92">
      <c r="A92" s="567" t="s">
        <v>989</v>
      </c>
      <c r="B92" s="233" t="s">
        <v>1628</v>
      </c>
      <c r="C92" s="558">
        <v>4.161</v>
      </c>
      <c r="D92" s="557"/>
      <c r="E92" s="558"/>
      <c r="F92" s="559"/>
      <c r="G92" s="30"/>
      <c r="H92" s="560"/>
      <c r="I92" s="30"/>
      <c r="J92" s="560"/>
      <c r="K92" s="30"/>
      <c r="L92" s="560"/>
      <c r="M92" s="30"/>
      <c r="N92" s="293"/>
      <c r="O92" s="30"/>
      <c r="P92" s="560">
        <v>9.0</v>
      </c>
      <c r="Q92" s="30">
        <f t="shared" si="88"/>
        <v>37.449</v>
      </c>
      <c r="R92" s="560">
        <v>8.0</v>
      </c>
      <c r="S92" s="30">
        <f t="shared" si="89"/>
        <v>33.288</v>
      </c>
      <c r="T92" s="560">
        <v>8.0</v>
      </c>
      <c r="U92" s="378">
        <f t="shared" si="90"/>
        <v>33.288</v>
      </c>
      <c r="V92" s="560">
        <v>7.0</v>
      </c>
      <c r="W92" s="30">
        <f t="shared" si="80"/>
        <v>29.127</v>
      </c>
      <c r="X92" s="571">
        <v>7.0</v>
      </c>
      <c r="Y92" s="30">
        <f t="shared" si="81"/>
        <v>29.127</v>
      </c>
      <c r="Z92" s="571">
        <v>6.0</v>
      </c>
      <c r="AA92" s="133">
        <f t="shared" si="82"/>
        <v>24.966</v>
      </c>
      <c r="AB92" s="568">
        <v>4.0</v>
      </c>
      <c r="AC92" s="30">
        <f t="shared" si="1"/>
        <v>16.644</v>
      </c>
    </row>
    <row r="93">
      <c r="A93" s="567" t="s">
        <v>983</v>
      </c>
      <c r="B93" s="233" t="s">
        <v>1629</v>
      </c>
      <c r="C93" s="558">
        <v>4.2</v>
      </c>
      <c r="D93" s="557"/>
      <c r="E93" s="558"/>
      <c r="F93" s="559"/>
      <c r="G93" s="30"/>
      <c r="H93" s="560"/>
      <c r="I93" s="30"/>
      <c r="J93" s="560"/>
      <c r="K93" s="30"/>
      <c r="L93" s="560"/>
      <c r="M93" s="30"/>
      <c r="N93" s="293"/>
      <c r="O93" s="30"/>
      <c r="P93" s="560"/>
      <c r="Q93" s="30"/>
      <c r="R93" s="293"/>
      <c r="S93" s="30"/>
      <c r="T93" s="293"/>
      <c r="U93" s="378"/>
      <c r="V93" s="560">
        <v>0.0</v>
      </c>
      <c r="W93" s="30">
        <f t="shared" si="80"/>
        <v>0</v>
      </c>
      <c r="X93" s="571">
        <v>0.0</v>
      </c>
      <c r="Y93" s="30">
        <f t="shared" si="81"/>
        <v>0</v>
      </c>
      <c r="Z93" s="571">
        <v>19.0</v>
      </c>
      <c r="AA93" s="133">
        <f t="shared" si="82"/>
        <v>79.8</v>
      </c>
      <c r="AB93" s="568">
        <v>13.0</v>
      </c>
      <c r="AC93" s="30">
        <f t="shared" si="1"/>
        <v>54.6</v>
      </c>
    </row>
    <row r="94">
      <c r="A94" s="567" t="s">
        <v>1015</v>
      </c>
      <c r="B94" s="233" t="s">
        <v>1630</v>
      </c>
      <c r="C94" s="558">
        <v>4.47</v>
      </c>
      <c r="D94" s="557"/>
      <c r="E94" s="558"/>
      <c r="F94" s="559"/>
      <c r="G94" s="30"/>
      <c r="H94" s="560"/>
      <c r="I94" s="30"/>
      <c r="J94" s="560"/>
      <c r="K94" s="30"/>
      <c r="L94" s="560"/>
      <c r="M94" s="30"/>
      <c r="N94" s="293"/>
      <c r="O94" s="30"/>
      <c r="P94" s="560"/>
      <c r="Q94" s="30"/>
      <c r="R94" s="293"/>
      <c r="S94" s="30"/>
      <c r="T94" s="293"/>
      <c r="U94" s="378"/>
      <c r="V94" s="560"/>
      <c r="W94" s="30"/>
      <c r="X94" s="571"/>
      <c r="Y94" s="30"/>
      <c r="Z94" s="571">
        <v>58.0</v>
      </c>
      <c r="AA94" s="133">
        <f t="shared" si="82"/>
        <v>259.26</v>
      </c>
      <c r="AB94" s="568">
        <v>53.0</v>
      </c>
      <c r="AC94" s="30">
        <f t="shared" si="1"/>
        <v>236.91</v>
      </c>
    </row>
    <row r="95">
      <c r="A95" s="573" t="s">
        <v>1631</v>
      </c>
      <c r="B95" s="241" t="s">
        <v>1632</v>
      </c>
      <c r="C95" s="558">
        <v>7.99</v>
      </c>
      <c r="D95" s="557"/>
      <c r="E95" s="558"/>
      <c r="F95" s="559"/>
      <c r="G95" s="30"/>
      <c r="H95" s="560"/>
      <c r="I95" s="30"/>
      <c r="J95" s="560"/>
      <c r="K95" s="30"/>
      <c r="L95" s="560"/>
      <c r="M95" s="30"/>
      <c r="N95" s="293"/>
      <c r="O95" s="30"/>
      <c r="P95" s="560"/>
      <c r="Q95" s="30"/>
      <c r="R95" s="293"/>
      <c r="S95" s="30"/>
      <c r="T95" s="293"/>
      <c r="U95" s="378"/>
      <c r="V95" s="560">
        <v>12.0</v>
      </c>
      <c r="W95" s="30">
        <f t="shared" ref="W95:W107" si="91">V95*C95</f>
        <v>95.88</v>
      </c>
      <c r="X95" s="571">
        <v>12.0</v>
      </c>
      <c r="Y95" s="30">
        <f t="shared" ref="Y95:Y107" si="92">X95*C95</f>
        <v>95.88</v>
      </c>
      <c r="Z95" s="571">
        <v>5.0</v>
      </c>
      <c r="AA95" s="133">
        <f t="shared" si="82"/>
        <v>39.95</v>
      </c>
      <c r="AB95" s="568">
        <v>6.0</v>
      </c>
      <c r="AC95" s="30">
        <f t="shared" si="1"/>
        <v>47.94</v>
      </c>
    </row>
    <row r="96">
      <c r="A96" s="255" t="s">
        <v>1633</v>
      </c>
      <c r="B96" s="255" t="s">
        <v>1634</v>
      </c>
      <c r="C96" s="558">
        <v>11.36</v>
      </c>
      <c r="D96" s="557">
        <v>26.0</v>
      </c>
      <c r="E96" s="558">
        <f>D96*C96</f>
        <v>295.36</v>
      </c>
      <c r="F96" s="559">
        <v>24.0</v>
      </c>
      <c r="G96" s="30">
        <f t="shared" ref="G96:G98" si="93">F96*C96</f>
        <v>272.64</v>
      </c>
      <c r="H96" s="560">
        <v>24.0</v>
      </c>
      <c r="I96" s="30">
        <f t="shared" ref="I96:I98" si="94">H96*C96</f>
        <v>272.64</v>
      </c>
      <c r="J96" s="560">
        <v>22.0</v>
      </c>
      <c r="K96" s="30">
        <f t="shared" ref="K96:K101" si="95">J96*C96</f>
        <v>249.92</v>
      </c>
      <c r="L96" s="560">
        <v>22.0</v>
      </c>
      <c r="M96" s="30">
        <f t="shared" ref="M96:M101" si="96">L96*C96</f>
        <v>249.92</v>
      </c>
      <c r="N96" s="293">
        <v>22.0</v>
      </c>
      <c r="O96" s="30">
        <f t="shared" ref="O96:O103" si="97">N96*C96</f>
        <v>249.92</v>
      </c>
      <c r="P96" s="560">
        <v>22.0</v>
      </c>
      <c r="Q96" s="30">
        <f t="shared" ref="Q96:Q103" si="98">P96*C96</f>
        <v>249.92</v>
      </c>
      <c r="R96" s="293">
        <v>20.0</v>
      </c>
      <c r="S96" s="30">
        <f t="shared" ref="S96:S103" si="99">R96*C96</f>
        <v>227.2</v>
      </c>
      <c r="T96" s="293">
        <v>19.0</v>
      </c>
      <c r="U96" s="378">
        <f t="shared" ref="U96:U107" si="100">T96*C96</f>
        <v>215.84</v>
      </c>
      <c r="V96" s="560">
        <v>19.0</v>
      </c>
      <c r="W96" s="30">
        <f t="shared" si="91"/>
        <v>215.84</v>
      </c>
      <c r="X96" s="571">
        <v>19.0</v>
      </c>
      <c r="Y96" s="30">
        <f t="shared" si="92"/>
        <v>215.84</v>
      </c>
      <c r="Z96" s="571">
        <v>0.0</v>
      </c>
      <c r="AA96" s="133">
        <f t="shared" si="82"/>
        <v>0</v>
      </c>
      <c r="AB96" s="568">
        <v>0.0</v>
      </c>
      <c r="AC96" s="30">
        <f t="shared" si="1"/>
        <v>0</v>
      </c>
    </row>
    <row r="97">
      <c r="A97" s="255" t="s">
        <v>134</v>
      </c>
      <c r="B97" s="255" t="s">
        <v>1635</v>
      </c>
      <c r="C97" s="572">
        <v>4.79</v>
      </c>
      <c r="D97" s="557">
        <v>25.0</v>
      </c>
      <c r="E97" s="558">
        <v>119.75</v>
      </c>
      <c r="F97" s="559">
        <v>25.0</v>
      </c>
      <c r="G97" s="30">
        <f t="shared" si="93"/>
        <v>119.75</v>
      </c>
      <c r="H97" s="560">
        <v>27.0</v>
      </c>
      <c r="I97" s="30">
        <f t="shared" si="94"/>
        <v>129.33</v>
      </c>
      <c r="J97" s="560">
        <v>27.0</v>
      </c>
      <c r="K97" s="30">
        <f t="shared" si="95"/>
        <v>129.33</v>
      </c>
      <c r="L97" s="560">
        <v>26.0</v>
      </c>
      <c r="M97" s="30">
        <f t="shared" si="96"/>
        <v>124.54</v>
      </c>
      <c r="N97" s="560">
        <v>26.0</v>
      </c>
      <c r="O97" s="30">
        <f t="shared" si="97"/>
        <v>124.54</v>
      </c>
      <c r="P97" s="560">
        <v>27.0</v>
      </c>
      <c r="Q97" s="30">
        <f t="shared" si="98"/>
        <v>129.33</v>
      </c>
      <c r="R97" s="560">
        <v>27.0</v>
      </c>
      <c r="S97" s="30">
        <f t="shared" si="99"/>
        <v>129.33</v>
      </c>
      <c r="T97" s="560">
        <v>27.0</v>
      </c>
      <c r="U97" s="378">
        <f t="shared" si="100"/>
        <v>129.33</v>
      </c>
      <c r="V97" s="560">
        <v>27.0</v>
      </c>
      <c r="W97" s="30">
        <f t="shared" si="91"/>
        <v>129.33</v>
      </c>
      <c r="X97" s="571">
        <v>27.0</v>
      </c>
      <c r="Y97" s="30">
        <f t="shared" si="92"/>
        <v>129.33</v>
      </c>
      <c r="Z97" s="571">
        <v>27.0</v>
      </c>
      <c r="AA97" s="133">
        <f t="shared" si="82"/>
        <v>129.33</v>
      </c>
      <c r="AB97" s="568">
        <v>27.0</v>
      </c>
      <c r="AC97" s="30">
        <f t="shared" si="1"/>
        <v>129.33</v>
      </c>
    </row>
    <row r="98">
      <c r="A98" s="255" t="s">
        <v>1636</v>
      </c>
      <c r="B98" s="255" t="s">
        <v>1637</v>
      </c>
      <c r="C98" s="572">
        <v>4.69</v>
      </c>
      <c r="D98" s="557">
        <v>7.0</v>
      </c>
      <c r="E98" s="558">
        <v>32.83</v>
      </c>
      <c r="F98" s="559">
        <v>5.0</v>
      </c>
      <c r="G98" s="30">
        <f t="shared" si="93"/>
        <v>23.45</v>
      </c>
      <c r="H98" s="560">
        <v>5.0</v>
      </c>
      <c r="I98" s="30">
        <f t="shared" si="94"/>
        <v>23.45</v>
      </c>
      <c r="J98" s="560">
        <v>10.0</v>
      </c>
      <c r="K98" s="30">
        <f t="shared" si="95"/>
        <v>46.9</v>
      </c>
      <c r="L98" s="560">
        <v>10.0</v>
      </c>
      <c r="M98" s="30">
        <f t="shared" si="96"/>
        <v>46.9</v>
      </c>
      <c r="N98" s="560">
        <v>11.0</v>
      </c>
      <c r="O98" s="30">
        <f t="shared" si="97"/>
        <v>51.59</v>
      </c>
      <c r="P98" s="560">
        <v>11.0</v>
      </c>
      <c r="Q98" s="30">
        <f t="shared" si="98"/>
        <v>51.59</v>
      </c>
      <c r="R98" s="560">
        <v>11.0</v>
      </c>
      <c r="S98" s="30">
        <f t="shared" si="99"/>
        <v>51.59</v>
      </c>
      <c r="T98" s="560">
        <v>10.0</v>
      </c>
      <c r="U98" s="378">
        <f t="shared" si="100"/>
        <v>46.9</v>
      </c>
      <c r="V98" s="560">
        <v>10.0</v>
      </c>
      <c r="W98" s="30">
        <f t="shared" si="91"/>
        <v>46.9</v>
      </c>
      <c r="X98" s="571">
        <v>10.0</v>
      </c>
      <c r="Y98" s="30">
        <f t="shared" si="92"/>
        <v>46.9</v>
      </c>
      <c r="Z98" s="571">
        <v>10.0</v>
      </c>
      <c r="AA98" s="133">
        <f t="shared" si="82"/>
        <v>46.9</v>
      </c>
      <c r="AB98" s="568">
        <v>10.0</v>
      </c>
      <c r="AC98" s="30">
        <f t="shared" si="1"/>
        <v>46.9</v>
      </c>
    </row>
    <row r="99">
      <c r="A99" s="255" t="s">
        <v>1638</v>
      </c>
      <c r="B99" s="255" t="s">
        <v>1639</v>
      </c>
      <c r="C99" s="572">
        <v>5.44</v>
      </c>
      <c r="D99" s="557">
        <v>0.0</v>
      </c>
      <c r="E99" s="558">
        <v>0.0</v>
      </c>
      <c r="F99" s="559">
        <v>0.0</v>
      </c>
      <c r="G99" s="24">
        <v>0.0</v>
      </c>
      <c r="H99" s="560">
        <v>0.0</v>
      </c>
      <c r="I99" s="24">
        <v>0.0</v>
      </c>
      <c r="J99" s="293">
        <v>6.0</v>
      </c>
      <c r="K99" s="30">
        <f t="shared" si="95"/>
        <v>32.64</v>
      </c>
      <c r="L99" s="560">
        <v>6.0</v>
      </c>
      <c r="M99" s="30">
        <f t="shared" si="96"/>
        <v>32.64</v>
      </c>
      <c r="N99" s="560">
        <v>6.0</v>
      </c>
      <c r="O99" s="30">
        <f t="shared" si="97"/>
        <v>32.64</v>
      </c>
      <c r="P99" s="560">
        <v>5.0</v>
      </c>
      <c r="Q99" s="30">
        <f t="shared" si="98"/>
        <v>27.2</v>
      </c>
      <c r="R99" s="560">
        <v>5.0</v>
      </c>
      <c r="S99" s="30">
        <f t="shared" si="99"/>
        <v>27.2</v>
      </c>
      <c r="T99" s="560">
        <v>4.0</v>
      </c>
      <c r="U99" s="378">
        <f t="shared" si="100"/>
        <v>21.76</v>
      </c>
      <c r="V99" s="560">
        <v>3.0</v>
      </c>
      <c r="W99" s="30">
        <f t="shared" si="91"/>
        <v>16.32</v>
      </c>
      <c r="X99" s="571">
        <v>3.0</v>
      </c>
      <c r="Y99" s="30">
        <f t="shared" si="92"/>
        <v>16.32</v>
      </c>
      <c r="Z99" s="571">
        <v>2.0</v>
      </c>
      <c r="AA99" s="133">
        <f t="shared" si="82"/>
        <v>10.88</v>
      </c>
      <c r="AB99" s="568">
        <v>1.0</v>
      </c>
      <c r="AC99" s="30">
        <f t="shared" si="1"/>
        <v>5.44</v>
      </c>
    </row>
    <row r="100">
      <c r="A100" s="255" t="s">
        <v>1640</v>
      </c>
      <c r="B100" s="255" t="s">
        <v>1641</v>
      </c>
      <c r="C100" s="572">
        <v>1.97</v>
      </c>
      <c r="D100" s="557">
        <v>0.0</v>
      </c>
      <c r="E100" s="558">
        <v>0.0</v>
      </c>
      <c r="F100" s="559">
        <v>20.0</v>
      </c>
      <c r="G100" s="30">
        <f t="shared" ref="G100:G101" si="101">F100*C100</f>
        <v>39.4</v>
      </c>
      <c r="H100" s="560">
        <v>17.0</v>
      </c>
      <c r="I100" s="30">
        <f t="shared" ref="I100:I101" si="102">H100*C100</f>
        <v>33.49</v>
      </c>
      <c r="J100" s="560">
        <v>7.0</v>
      </c>
      <c r="K100" s="30">
        <f t="shared" si="95"/>
        <v>13.79</v>
      </c>
      <c r="L100" s="560">
        <v>7.0</v>
      </c>
      <c r="M100" s="30">
        <f t="shared" si="96"/>
        <v>13.79</v>
      </c>
      <c r="N100" s="560">
        <v>6.0</v>
      </c>
      <c r="O100" s="30">
        <f t="shared" si="97"/>
        <v>11.82</v>
      </c>
      <c r="P100" s="560">
        <v>6.0</v>
      </c>
      <c r="Q100" s="30">
        <f t="shared" si="98"/>
        <v>11.82</v>
      </c>
      <c r="R100" s="560">
        <v>5.0</v>
      </c>
      <c r="S100" s="30">
        <f t="shared" si="99"/>
        <v>9.85</v>
      </c>
      <c r="T100" s="560">
        <v>5.0</v>
      </c>
      <c r="U100" s="378">
        <f t="shared" si="100"/>
        <v>9.85</v>
      </c>
      <c r="V100" s="560">
        <v>5.0</v>
      </c>
      <c r="W100" s="30">
        <f t="shared" si="91"/>
        <v>9.85</v>
      </c>
      <c r="X100" s="265">
        <v>4.0</v>
      </c>
      <c r="Y100" s="30">
        <f t="shared" si="92"/>
        <v>7.88</v>
      </c>
      <c r="Z100" s="571">
        <v>4.0</v>
      </c>
      <c r="AA100" s="133">
        <f t="shared" si="82"/>
        <v>7.88</v>
      </c>
      <c r="AB100" s="568">
        <v>2.0</v>
      </c>
      <c r="AC100" s="30">
        <f t="shared" si="1"/>
        <v>3.94</v>
      </c>
    </row>
    <row r="101">
      <c r="A101" s="255" t="s">
        <v>1640</v>
      </c>
      <c r="B101" s="255" t="s">
        <v>1642</v>
      </c>
      <c r="C101" s="572">
        <v>2.1</v>
      </c>
      <c r="D101" s="557">
        <v>0.0</v>
      </c>
      <c r="E101" s="558">
        <v>0.0</v>
      </c>
      <c r="F101" s="559">
        <v>18.0</v>
      </c>
      <c r="G101" s="30">
        <f t="shared" si="101"/>
        <v>37.8</v>
      </c>
      <c r="H101" s="560">
        <v>16.0</v>
      </c>
      <c r="I101" s="30">
        <f t="shared" si="102"/>
        <v>33.6</v>
      </c>
      <c r="J101" s="560">
        <v>15.0</v>
      </c>
      <c r="K101" s="30">
        <f t="shared" si="95"/>
        <v>31.5</v>
      </c>
      <c r="L101" s="560">
        <v>14.0</v>
      </c>
      <c r="M101" s="30">
        <f t="shared" si="96"/>
        <v>29.4</v>
      </c>
      <c r="N101" s="560">
        <v>14.0</v>
      </c>
      <c r="O101" s="30">
        <f t="shared" si="97"/>
        <v>29.4</v>
      </c>
      <c r="P101" s="560">
        <v>16.0</v>
      </c>
      <c r="Q101" s="30">
        <f t="shared" si="98"/>
        <v>33.6</v>
      </c>
      <c r="R101" s="560">
        <v>16.0</v>
      </c>
      <c r="S101" s="30">
        <f t="shared" si="99"/>
        <v>33.6</v>
      </c>
      <c r="T101" s="560">
        <v>17.0</v>
      </c>
      <c r="U101" s="378">
        <f t="shared" si="100"/>
        <v>35.7</v>
      </c>
      <c r="V101" s="560">
        <v>17.0</v>
      </c>
      <c r="W101" s="30">
        <f t="shared" si="91"/>
        <v>35.7</v>
      </c>
      <c r="X101" s="265">
        <v>16.0</v>
      </c>
      <c r="Y101" s="30">
        <f t="shared" si="92"/>
        <v>33.6</v>
      </c>
      <c r="Z101" s="571">
        <v>0.0</v>
      </c>
      <c r="AA101" s="133">
        <f t="shared" si="82"/>
        <v>0</v>
      </c>
      <c r="AB101" s="568">
        <v>0.0</v>
      </c>
      <c r="AC101" s="30">
        <f t="shared" si="1"/>
        <v>0</v>
      </c>
    </row>
    <row r="102">
      <c r="A102" s="567" t="s">
        <v>1643</v>
      </c>
      <c r="B102" s="233" t="s">
        <v>1061</v>
      </c>
      <c r="C102" s="572">
        <v>3.69</v>
      </c>
      <c r="D102" s="557"/>
      <c r="E102" s="558"/>
      <c r="F102" s="559"/>
      <c r="G102" s="30"/>
      <c r="H102" s="560"/>
      <c r="I102" s="30"/>
      <c r="J102" s="560"/>
      <c r="K102" s="30"/>
      <c r="L102" s="560"/>
      <c r="M102" s="30"/>
      <c r="N102" s="560">
        <v>22.0</v>
      </c>
      <c r="O102" s="30">
        <f t="shared" si="97"/>
        <v>81.18</v>
      </c>
      <c r="P102" s="560">
        <v>22.0</v>
      </c>
      <c r="Q102" s="30">
        <f t="shared" si="98"/>
        <v>81.18</v>
      </c>
      <c r="R102" s="560">
        <v>21.0</v>
      </c>
      <c r="S102" s="30">
        <f t="shared" si="99"/>
        <v>77.49</v>
      </c>
      <c r="T102" s="560">
        <v>24.0</v>
      </c>
      <c r="U102" s="378">
        <f t="shared" si="100"/>
        <v>88.56</v>
      </c>
      <c r="V102" s="560">
        <v>24.0</v>
      </c>
      <c r="W102" s="30">
        <f t="shared" si="91"/>
        <v>88.56</v>
      </c>
      <c r="X102" s="571">
        <v>24.0</v>
      </c>
      <c r="Y102" s="30">
        <f t="shared" si="92"/>
        <v>88.56</v>
      </c>
      <c r="Z102" s="571">
        <v>0.0</v>
      </c>
      <c r="AA102" s="133">
        <f t="shared" si="82"/>
        <v>0</v>
      </c>
      <c r="AB102" s="568">
        <v>0.0</v>
      </c>
      <c r="AC102" s="30">
        <f t="shared" si="1"/>
        <v>0</v>
      </c>
    </row>
    <row r="103">
      <c r="A103" s="573" t="s">
        <v>1643</v>
      </c>
      <c r="B103" s="241" t="s">
        <v>1644</v>
      </c>
      <c r="C103" s="572">
        <v>4.21</v>
      </c>
      <c r="D103" s="557"/>
      <c r="E103" s="558"/>
      <c r="F103" s="559"/>
      <c r="G103" s="30"/>
      <c r="H103" s="560"/>
      <c r="I103" s="30"/>
      <c r="J103" s="560"/>
      <c r="K103" s="30"/>
      <c r="L103" s="560"/>
      <c r="M103" s="30"/>
      <c r="N103" s="560">
        <v>4.0</v>
      </c>
      <c r="O103" s="30">
        <f t="shared" si="97"/>
        <v>16.84</v>
      </c>
      <c r="P103" s="560">
        <v>3.0</v>
      </c>
      <c r="Q103" s="30">
        <f t="shared" si="98"/>
        <v>12.63</v>
      </c>
      <c r="R103" s="560">
        <v>2.0</v>
      </c>
      <c r="S103" s="30">
        <f t="shared" si="99"/>
        <v>8.42</v>
      </c>
      <c r="T103" s="560">
        <v>2.0</v>
      </c>
      <c r="U103" s="378">
        <f t="shared" si="100"/>
        <v>8.42</v>
      </c>
      <c r="V103" s="560">
        <v>2.0</v>
      </c>
      <c r="W103" s="30">
        <f t="shared" si="91"/>
        <v>8.42</v>
      </c>
      <c r="X103" s="571">
        <v>2.0</v>
      </c>
      <c r="Y103" s="30">
        <f t="shared" si="92"/>
        <v>8.42</v>
      </c>
      <c r="Z103" s="571">
        <v>0.0</v>
      </c>
      <c r="AA103" s="133">
        <f t="shared" si="82"/>
        <v>0</v>
      </c>
      <c r="AB103" s="568">
        <v>1.0</v>
      </c>
      <c r="AC103" s="30">
        <f t="shared" si="1"/>
        <v>4.21</v>
      </c>
    </row>
    <row r="104">
      <c r="A104" s="567" t="s">
        <v>525</v>
      </c>
      <c r="B104" s="233" t="s">
        <v>1645</v>
      </c>
      <c r="C104" s="572">
        <v>2.84</v>
      </c>
      <c r="D104" s="557"/>
      <c r="E104" s="558"/>
      <c r="F104" s="559"/>
      <c r="G104" s="30"/>
      <c r="H104" s="560"/>
      <c r="I104" s="30"/>
      <c r="J104" s="560"/>
      <c r="K104" s="30"/>
      <c r="L104" s="560"/>
      <c r="M104" s="30"/>
      <c r="N104" s="560"/>
      <c r="O104" s="30"/>
      <c r="P104" s="293"/>
      <c r="Q104" s="30"/>
      <c r="R104" s="293"/>
      <c r="S104" s="30"/>
      <c r="T104" s="560">
        <v>19.0</v>
      </c>
      <c r="U104" s="378">
        <f t="shared" si="100"/>
        <v>53.96</v>
      </c>
      <c r="V104" s="560">
        <v>17.0</v>
      </c>
      <c r="W104" s="30">
        <f t="shared" si="91"/>
        <v>48.28</v>
      </c>
      <c r="X104" s="571">
        <v>17.0</v>
      </c>
      <c r="Y104" s="30">
        <f t="shared" si="92"/>
        <v>48.28</v>
      </c>
      <c r="Z104" s="571">
        <v>17.0</v>
      </c>
      <c r="AA104" s="133">
        <f t="shared" si="82"/>
        <v>48.28</v>
      </c>
      <c r="AB104" s="568">
        <v>17.0</v>
      </c>
      <c r="AC104" s="30">
        <f t="shared" si="1"/>
        <v>48.28</v>
      </c>
    </row>
    <row r="105">
      <c r="A105" s="255" t="s">
        <v>1408</v>
      </c>
      <c r="B105" s="255" t="s">
        <v>1646</v>
      </c>
      <c r="C105" s="572">
        <v>4.75</v>
      </c>
      <c r="D105" s="557">
        <v>12.0</v>
      </c>
      <c r="E105" s="558">
        <v>57.0</v>
      </c>
      <c r="F105" s="559">
        <v>12.0</v>
      </c>
      <c r="G105" s="30">
        <f t="shared" ref="G105:G106" si="103">F105*C105</f>
        <v>57</v>
      </c>
      <c r="H105" s="560">
        <v>12.0</v>
      </c>
      <c r="I105" s="30">
        <f t="shared" ref="I105:I106" si="104">H105*C105</f>
        <v>57</v>
      </c>
      <c r="J105" s="560">
        <v>12.0</v>
      </c>
      <c r="K105" s="30">
        <f t="shared" ref="K105:K106" si="105">J105*C105</f>
        <v>57</v>
      </c>
      <c r="L105" s="560">
        <v>12.0</v>
      </c>
      <c r="M105" s="30">
        <f t="shared" ref="M105:M106" si="106">L105*C105</f>
        <v>57</v>
      </c>
      <c r="N105" s="560">
        <v>14.0</v>
      </c>
      <c r="O105" s="30">
        <f t="shared" ref="O105:O107" si="107">N105*C105</f>
        <v>66.5</v>
      </c>
      <c r="P105" s="293">
        <v>14.0</v>
      </c>
      <c r="Q105" s="30">
        <f t="shared" ref="Q105:Q107" si="108">P105*C105</f>
        <v>66.5</v>
      </c>
      <c r="R105" s="293">
        <v>13.0</v>
      </c>
      <c r="S105" s="30">
        <f t="shared" ref="S105:S107" si="109">R105*C105</f>
        <v>61.75</v>
      </c>
      <c r="T105" s="560">
        <v>13.0</v>
      </c>
      <c r="U105" s="378">
        <f t="shared" si="100"/>
        <v>61.75</v>
      </c>
      <c r="V105" s="560">
        <v>13.0</v>
      </c>
      <c r="W105" s="30">
        <f t="shared" si="91"/>
        <v>61.75</v>
      </c>
      <c r="X105" s="571">
        <v>13.0</v>
      </c>
      <c r="Y105" s="30">
        <f t="shared" si="92"/>
        <v>61.75</v>
      </c>
      <c r="Z105" s="265">
        <v>1.0</v>
      </c>
      <c r="AA105" s="133">
        <f t="shared" si="82"/>
        <v>4.75</v>
      </c>
      <c r="AB105" s="265">
        <v>1.0</v>
      </c>
      <c r="AC105" s="30">
        <f t="shared" si="1"/>
        <v>4.75</v>
      </c>
    </row>
    <row r="106">
      <c r="A106" s="255" t="s">
        <v>968</v>
      </c>
      <c r="B106" s="255" t="s">
        <v>1647</v>
      </c>
      <c r="C106" s="572">
        <v>1.94</v>
      </c>
      <c r="D106" s="557">
        <v>15.0</v>
      </c>
      <c r="E106" s="558">
        <v>29.1</v>
      </c>
      <c r="F106" s="559">
        <v>14.0</v>
      </c>
      <c r="G106" s="30">
        <f t="shared" si="103"/>
        <v>27.16</v>
      </c>
      <c r="H106" s="560">
        <v>10.0</v>
      </c>
      <c r="I106" s="30">
        <f t="shared" si="104"/>
        <v>19.4</v>
      </c>
      <c r="J106" s="560">
        <v>10.0</v>
      </c>
      <c r="K106" s="30">
        <f t="shared" si="105"/>
        <v>19.4</v>
      </c>
      <c r="L106" s="293">
        <v>10.0</v>
      </c>
      <c r="M106" s="30">
        <f t="shared" si="106"/>
        <v>19.4</v>
      </c>
      <c r="N106" s="560">
        <v>7.0</v>
      </c>
      <c r="O106" s="30">
        <f t="shared" si="107"/>
        <v>13.58</v>
      </c>
      <c r="P106" s="293">
        <v>0.0</v>
      </c>
      <c r="Q106" s="30">
        <f t="shared" si="108"/>
        <v>0</v>
      </c>
      <c r="R106" s="293">
        <v>0.0</v>
      </c>
      <c r="S106" s="30">
        <f t="shared" si="109"/>
        <v>0</v>
      </c>
      <c r="T106" s="293">
        <v>0.0</v>
      </c>
      <c r="U106" s="378">
        <f t="shared" si="100"/>
        <v>0</v>
      </c>
      <c r="V106" s="560">
        <v>7.0</v>
      </c>
      <c r="W106" s="30">
        <f t="shared" si="91"/>
        <v>13.58</v>
      </c>
      <c r="X106" s="265">
        <v>0.0</v>
      </c>
      <c r="Y106" s="30">
        <f t="shared" si="92"/>
        <v>0</v>
      </c>
      <c r="Z106" s="265">
        <v>0.0</v>
      </c>
      <c r="AA106" s="133">
        <f t="shared" si="82"/>
        <v>0</v>
      </c>
      <c r="AB106" s="265">
        <v>0.0</v>
      </c>
      <c r="AC106" s="30">
        <f t="shared" si="1"/>
        <v>0</v>
      </c>
    </row>
    <row r="107">
      <c r="A107" s="573" t="s">
        <v>643</v>
      </c>
      <c r="B107" s="241" t="s">
        <v>1648</v>
      </c>
      <c r="C107" s="572">
        <v>1.62</v>
      </c>
      <c r="D107" s="557"/>
      <c r="E107" s="558"/>
      <c r="F107" s="559"/>
      <c r="G107" s="30"/>
      <c r="H107" s="293"/>
      <c r="I107" s="30"/>
      <c r="J107" s="293"/>
      <c r="K107" s="30"/>
      <c r="L107" s="293"/>
      <c r="M107" s="30"/>
      <c r="N107" s="560">
        <v>27.0</v>
      </c>
      <c r="O107" s="30">
        <f t="shared" si="107"/>
        <v>43.74</v>
      </c>
      <c r="P107" s="293">
        <v>20.0</v>
      </c>
      <c r="Q107" s="30">
        <f t="shared" si="108"/>
        <v>32.4</v>
      </c>
      <c r="R107" s="293">
        <v>0.0</v>
      </c>
      <c r="S107" s="30">
        <f t="shared" si="109"/>
        <v>0</v>
      </c>
      <c r="T107" s="293">
        <v>0.0</v>
      </c>
      <c r="U107" s="378">
        <f t="shared" si="100"/>
        <v>0</v>
      </c>
      <c r="V107" s="560">
        <v>0.0</v>
      </c>
      <c r="W107" s="30">
        <f t="shared" si="91"/>
        <v>0</v>
      </c>
      <c r="X107" s="265">
        <v>0.0</v>
      </c>
      <c r="Y107" s="30">
        <f t="shared" si="92"/>
        <v>0</v>
      </c>
      <c r="Z107" s="265">
        <v>0.0</v>
      </c>
      <c r="AA107" s="133">
        <f t="shared" si="82"/>
        <v>0</v>
      </c>
      <c r="AB107" s="265">
        <v>0.0</v>
      </c>
      <c r="AC107" s="30">
        <f t="shared" si="1"/>
        <v>0</v>
      </c>
    </row>
    <row r="108">
      <c r="A108" s="567" t="s">
        <v>760</v>
      </c>
      <c r="B108" s="233" t="s">
        <v>1649</v>
      </c>
      <c r="C108" s="572"/>
      <c r="D108" s="557"/>
      <c r="E108" s="558"/>
      <c r="F108" s="559"/>
      <c r="G108" s="30"/>
      <c r="H108" s="293"/>
      <c r="I108" s="30"/>
      <c r="J108" s="293"/>
      <c r="K108" s="30"/>
      <c r="L108" s="293"/>
      <c r="M108" s="30"/>
      <c r="N108" s="293"/>
      <c r="O108" s="30"/>
      <c r="P108" s="293"/>
      <c r="Q108" s="30"/>
      <c r="R108" s="293"/>
      <c r="S108" s="30"/>
      <c r="T108" s="293"/>
      <c r="U108" s="378"/>
      <c r="V108" s="560"/>
      <c r="W108" s="30"/>
      <c r="X108" s="571"/>
      <c r="Y108" s="30"/>
      <c r="Z108" s="571">
        <v>23.0</v>
      </c>
      <c r="AA108" s="133">
        <f t="shared" si="82"/>
        <v>0</v>
      </c>
      <c r="AB108" s="568">
        <v>14.0</v>
      </c>
      <c r="AC108" s="30">
        <f t="shared" si="1"/>
        <v>0</v>
      </c>
    </row>
    <row r="109">
      <c r="A109" s="567" t="s">
        <v>1650</v>
      </c>
      <c r="B109" s="233" t="s">
        <v>1651</v>
      </c>
      <c r="C109" s="572">
        <v>5.07</v>
      </c>
      <c r="D109" s="557"/>
      <c r="E109" s="558"/>
      <c r="F109" s="559"/>
      <c r="G109" s="30"/>
      <c r="H109" s="293"/>
      <c r="I109" s="30"/>
      <c r="J109" s="293"/>
      <c r="K109" s="30"/>
      <c r="L109" s="293"/>
      <c r="M109" s="30"/>
      <c r="N109" s="293"/>
      <c r="O109" s="30"/>
      <c r="P109" s="293"/>
      <c r="Q109" s="30"/>
      <c r="R109" s="293"/>
      <c r="S109" s="30"/>
      <c r="T109" s="293">
        <v>30.0</v>
      </c>
      <c r="U109" s="378">
        <f t="shared" ref="U109:U134" si="110">T109*C109</f>
        <v>152.1</v>
      </c>
      <c r="V109" s="560">
        <v>6.0</v>
      </c>
      <c r="W109" s="30">
        <f t="shared" ref="W109:W134" si="111">V109*C109</f>
        <v>30.42</v>
      </c>
      <c r="X109" s="571">
        <v>6.0</v>
      </c>
      <c r="Y109" s="30">
        <f t="shared" ref="Y109:Y134" si="112">X109*C109</f>
        <v>30.42</v>
      </c>
      <c r="Z109" s="571">
        <v>36.0</v>
      </c>
      <c r="AA109" s="133">
        <f t="shared" si="82"/>
        <v>182.52</v>
      </c>
      <c r="AB109" s="568">
        <v>22.0</v>
      </c>
      <c r="AC109" s="30">
        <f t="shared" si="1"/>
        <v>111.54</v>
      </c>
    </row>
    <row r="110">
      <c r="A110" s="567" t="s">
        <v>1130</v>
      </c>
      <c r="B110" s="233" t="s">
        <v>1652</v>
      </c>
      <c r="C110" s="572">
        <v>6.48</v>
      </c>
      <c r="D110" s="557"/>
      <c r="E110" s="558"/>
      <c r="F110" s="559"/>
      <c r="G110" s="30"/>
      <c r="H110" s="293"/>
      <c r="I110" s="30"/>
      <c r="J110" s="293"/>
      <c r="K110" s="30"/>
      <c r="L110" s="293"/>
      <c r="M110" s="30"/>
      <c r="N110" s="293"/>
      <c r="O110" s="30"/>
      <c r="P110" s="293"/>
      <c r="Q110" s="30"/>
      <c r="R110" s="293">
        <v>35.0</v>
      </c>
      <c r="S110" s="30">
        <f t="shared" ref="S110:S121" si="113">R110*C110</f>
        <v>226.8</v>
      </c>
      <c r="T110" s="293">
        <v>35.0</v>
      </c>
      <c r="U110" s="378">
        <f t="shared" si="110"/>
        <v>226.8</v>
      </c>
      <c r="V110" s="560">
        <v>28.0</v>
      </c>
      <c r="W110" s="30">
        <f t="shared" si="111"/>
        <v>181.44</v>
      </c>
      <c r="X110" s="571">
        <v>28.0</v>
      </c>
      <c r="Y110" s="30">
        <f t="shared" si="112"/>
        <v>181.44</v>
      </c>
      <c r="Z110" s="571">
        <v>23.0</v>
      </c>
      <c r="AA110" s="133">
        <f t="shared" si="82"/>
        <v>149.04</v>
      </c>
      <c r="AB110" s="568">
        <v>14.0</v>
      </c>
      <c r="AC110" s="30">
        <f t="shared" si="1"/>
        <v>90.72</v>
      </c>
    </row>
    <row r="111">
      <c r="A111" s="255" t="s">
        <v>1653</v>
      </c>
      <c r="B111" s="255" t="s">
        <v>1654</v>
      </c>
      <c r="C111" s="572">
        <v>3.91</v>
      </c>
      <c r="D111" s="557">
        <v>0.0</v>
      </c>
      <c r="E111" s="558">
        <v>0.0</v>
      </c>
      <c r="F111" s="559">
        <v>7.0</v>
      </c>
      <c r="G111" s="30">
        <f>F111*C111</f>
        <v>27.37</v>
      </c>
      <c r="H111" s="293">
        <v>9.0</v>
      </c>
      <c r="I111" s="30">
        <f t="shared" ref="I111:I113" si="114">H111*C111</f>
        <v>35.19</v>
      </c>
      <c r="J111" s="293">
        <v>2.0</v>
      </c>
      <c r="K111" s="30">
        <f t="shared" ref="K111:K115" si="115">J111*C111</f>
        <v>7.82</v>
      </c>
      <c r="L111" s="293">
        <v>0.0</v>
      </c>
      <c r="M111" s="30">
        <f t="shared" ref="M111:M115" si="116">L111*C111</f>
        <v>0</v>
      </c>
      <c r="N111" s="293">
        <v>0.0</v>
      </c>
      <c r="O111" s="30">
        <f t="shared" ref="O111:O115" si="117">N111*C111</f>
        <v>0</v>
      </c>
      <c r="P111" s="293">
        <v>0.0</v>
      </c>
      <c r="Q111" s="30">
        <f t="shared" ref="Q111:Q115" si="118">P111*C111</f>
        <v>0</v>
      </c>
      <c r="R111" s="293">
        <v>0.0</v>
      </c>
      <c r="S111" s="30">
        <f t="shared" si="113"/>
        <v>0</v>
      </c>
      <c r="T111" s="293">
        <v>0.0</v>
      </c>
      <c r="U111" s="378">
        <f t="shared" si="110"/>
        <v>0</v>
      </c>
      <c r="V111" s="293">
        <v>0.0</v>
      </c>
      <c r="W111" s="30">
        <f t="shared" si="111"/>
        <v>0</v>
      </c>
      <c r="X111" s="265">
        <v>0.0</v>
      </c>
      <c r="Y111" s="30">
        <f t="shared" si="112"/>
        <v>0</v>
      </c>
      <c r="Z111" s="265">
        <v>0.0</v>
      </c>
      <c r="AA111" s="133">
        <f t="shared" si="82"/>
        <v>0</v>
      </c>
      <c r="AB111" s="265">
        <v>0.0</v>
      </c>
      <c r="AC111" s="30">
        <f t="shared" si="1"/>
        <v>0</v>
      </c>
    </row>
    <row r="112">
      <c r="A112" s="255" t="s">
        <v>1655</v>
      </c>
      <c r="B112" s="255" t="s">
        <v>1437</v>
      </c>
      <c r="C112" s="23">
        <v>3.49</v>
      </c>
      <c r="D112" s="557">
        <v>0.0</v>
      </c>
      <c r="E112" s="558">
        <v>0.0</v>
      </c>
      <c r="F112" s="559">
        <v>0.0</v>
      </c>
      <c r="G112" s="24">
        <v>0.0</v>
      </c>
      <c r="H112" s="293">
        <v>21.0</v>
      </c>
      <c r="I112" s="30">
        <f t="shared" si="114"/>
        <v>73.29</v>
      </c>
      <c r="J112" s="293">
        <v>1.0</v>
      </c>
      <c r="K112" s="30">
        <f t="shared" si="115"/>
        <v>3.49</v>
      </c>
      <c r="L112" s="293">
        <v>16.0</v>
      </c>
      <c r="M112" s="30">
        <f t="shared" si="116"/>
        <v>55.84</v>
      </c>
      <c r="N112" s="293">
        <v>15.0</v>
      </c>
      <c r="O112" s="30">
        <f t="shared" si="117"/>
        <v>52.35</v>
      </c>
      <c r="P112" s="293">
        <v>20.0</v>
      </c>
      <c r="Q112" s="30">
        <f t="shared" si="118"/>
        <v>69.8</v>
      </c>
      <c r="R112" s="293">
        <v>20.0</v>
      </c>
      <c r="S112" s="30">
        <f t="shared" si="113"/>
        <v>69.8</v>
      </c>
      <c r="T112" s="293">
        <v>19.0</v>
      </c>
      <c r="U112" s="378">
        <f t="shared" si="110"/>
        <v>66.31</v>
      </c>
      <c r="V112" s="293">
        <v>18.0</v>
      </c>
      <c r="W112" s="30">
        <f t="shared" si="111"/>
        <v>62.82</v>
      </c>
      <c r="X112" s="265">
        <v>18.0</v>
      </c>
      <c r="Y112" s="30">
        <f t="shared" si="112"/>
        <v>62.82</v>
      </c>
      <c r="Z112" s="265">
        <v>14.0</v>
      </c>
      <c r="AA112" s="133">
        <f t="shared" si="82"/>
        <v>48.86</v>
      </c>
      <c r="AB112" s="265">
        <v>12.0</v>
      </c>
      <c r="AC112" s="30">
        <f t="shared" si="1"/>
        <v>41.88</v>
      </c>
    </row>
    <row r="113">
      <c r="A113" s="255" t="s">
        <v>755</v>
      </c>
      <c r="B113" s="255" t="s">
        <v>1656</v>
      </c>
      <c r="C113" s="572">
        <v>3.86</v>
      </c>
      <c r="D113" s="557">
        <v>3.0</v>
      </c>
      <c r="E113" s="558">
        <v>11.58</v>
      </c>
      <c r="F113" s="559">
        <v>0.0</v>
      </c>
      <c r="G113" s="30">
        <f>F113*C113</f>
        <v>0</v>
      </c>
      <c r="H113" s="293">
        <v>0.0</v>
      </c>
      <c r="I113" s="30">
        <f t="shared" si="114"/>
        <v>0</v>
      </c>
      <c r="J113" s="293">
        <v>1.0</v>
      </c>
      <c r="K113" s="30">
        <f t="shared" si="115"/>
        <v>3.86</v>
      </c>
      <c r="L113" s="293">
        <v>0.0</v>
      </c>
      <c r="M113" s="30">
        <f t="shared" si="116"/>
        <v>0</v>
      </c>
      <c r="N113" s="293">
        <v>1.0</v>
      </c>
      <c r="O113" s="30">
        <f t="shared" si="117"/>
        <v>3.86</v>
      </c>
      <c r="P113" s="293">
        <v>1.0</v>
      </c>
      <c r="Q113" s="30">
        <f t="shared" si="118"/>
        <v>3.86</v>
      </c>
      <c r="R113" s="293">
        <v>0.0</v>
      </c>
      <c r="S113" s="30">
        <f t="shared" si="113"/>
        <v>0</v>
      </c>
      <c r="T113" s="293">
        <v>0.0</v>
      </c>
      <c r="U113" s="378">
        <f t="shared" si="110"/>
        <v>0</v>
      </c>
      <c r="V113" s="293">
        <v>0.0</v>
      </c>
      <c r="W113" s="30">
        <f t="shared" si="111"/>
        <v>0</v>
      </c>
      <c r="X113" s="265">
        <v>0.0</v>
      </c>
      <c r="Y113" s="30">
        <f t="shared" si="112"/>
        <v>0</v>
      </c>
      <c r="Z113" s="265">
        <v>0.0</v>
      </c>
      <c r="AA113" s="133">
        <f t="shared" si="82"/>
        <v>0</v>
      </c>
      <c r="AB113" s="265">
        <v>0.0</v>
      </c>
      <c r="AC113" s="30">
        <f t="shared" si="1"/>
        <v>0</v>
      </c>
    </row>
    <row r="114">
      <c r="A114" s="255" t="s">
        <v>760</v>
      </c>
      <c r="B114" s="255" t="s">
        <v>1657</v>
      </c>
      <c r="C114" s="572">
        <v>4.25</v>
      </c>
      <c r="D114" s="557">
        <v>0.0</v>
      </c>
      <c r="E114" s="558">
        <v>0.0</v>
      </c>
      <c r="F114" s="559">
        <v>0.0</v>
      </c>
      <c r="G114" s="24">
        <v>0.0</v>
      </c>
      <c r="H114" s="293">
        <v>0.0</v>
      </c>
      <c r="I114" s="24">
        <v>0.0</v>
      </c>
      <c r="J114" s="293">
        <v>8.0</v>
      </c>
      <c r="K114" s="30">
        <f t="shared" si="115"/>
        <v>34</v>
      </c>
      <c r="L114" s="293">
        <v>5.0</v>
      </c>
      <c r="M114" s="30">
        <f t="shared" si="116"/>
        <v>21.25</v>
      </c>
      <c r="N114" s="293">
        <v>13.0</v>
      </c>
      <c r="O114" s="30">
        <f t="shared" si="117"/>
        <v>55.25</v>
      </c>
      <c r="P114" s="293">
        <v>10.0</v>
      </c>
      <c r="Q114" s="30">
        <f t="shared" si="118"/>
        <v>42.5</v>
      </c>
      <c r="R114" s="293">
        <v>8.0</v>
      </c>
      <c r="S114" s="30">
        <f t="shared" si="113"/>
        <v>34</v>
      </c>
      <c r="T114" s="293">
        <v>0.0</v>
      </c>
      <c r="U114" s="378">
        <f t="shared" si="110"/>
        <v>0</v>
      </c>
      <c r="V114" s="293">
        <v>0.0</v>
      </c>
      <c r="W114" s="30">
        <f t="shared" si="111"/>
        <v>0</v>
      </c>
      <c r="X114" s="265">
        <v>7.0</v>
      </c>
      <c r="Y114" s="30">
        <f t="shared" si="112"/>
        <v>29.75</v>
      </c>
      <c r="Z114" s="265">
        <v>0.0</v>
      </c>
      <c r="AA114" s="133">
        <f t="shared" si="82"/>
        <v>0</v>
      </c>
      <c r="AB114" s="265">
        <v>0.0</v>
      </c>
      <c r="AC114" s="30">
        <f t="shared" si="1"/>
        <v>0</v>
      </c>
    </row>
    <row r="115">
      <c r="A115" s="255" t="s">
        <v>1037</v>
      </c>
      <c r="B115" s="255" t="s">
        <v>1658</v>
      </c>
      <c r="C115" s="572">
        <v>4.56</v>
      </c>
      <c r="D115" s="557">
        <v>10.0</v>
      </c>
      <c r="E115" s="558">
        <v>45.6</v>
      </c>
      <c r="F115" s="559">
        <v>17.0</v>
      </c>
      <c r="G115" s="30">
        <f>F115*C115</f>
        <v>77.52</v>
      </c>
      <c r="H115" s="293">
        <v>20.0</v>
      </c>
      <c r="I115" s="30">
        <f>H115*C115</f>
        <v>91.2</v>
      </c>
      <c r="J115" s="293">
        <v>13.0</v>
      </c>
      <c r="K115" s="30">
        <f t="shared" si="115"/>
        <v>59.28</v>
      </c>
      <c r="L115" s="293">
        <v>13.0</v>
      </c>
      <c r="M115" s="30">
        <f t="shared" si="116"/>
        <v>59.28</v>
      </c>
      <c r="N115" s="293">
        <v>15.0</v>
      </c>
      <c r="O115" s="30">
        <f t="shared" si="117"/>
        <v>68.4</v>
      </c>
      <c r="P115" s="293">
        <v>17.0</v>
      </c>
      <c r="Q115" s="30">
        <f t="shared" si="118"/>
        <v>77.52</v>
      </c>
      <c r="R115" s="293">
        <v>16.0</v>
      </c>
      <c r="S115" s="30">
        <f t="shared" si="113"/>
        <v>72.96</v>
      </c>
      <c r="T115" s="560">
        <v>13.0</v>
      </c>
      <c r="U115" s="378">
        <f t="shared" si="110"/>
        <v>59.28</v>
      </c>
      <c r="V115" s="560">
        <v>10.0</v>
      </c>
      <c r="W115" s="30">
        <f t="shared" si="111"/>
        <v>45.6</v>
      </c>
      <c r="X115" s="265">
        <v>10.0</v>
      </c>
      <c r="Y115" s="30">
        <f t="shared" si="112"/>
        <v>45.6</v>
      </c>
      <c r="Z115" s="571">
        <v>9.0</v>
      </c>
      <c r="AA115" s="133">
        <f t="shared" si="82"/>
        <v>41.04</v>
      </c>
      <c r="AB115" s="568">
        <v>9.0</v>
      </c>
      <c r="AC115" s="30">
        <f t="shared" si="1"/>
        <v>41.04</v>
      </c>
    </row>
    <row r="116">
      <c r="A116" s="567" t="s">
        <v>1037</v>
      </c>
      <c r="B116" s="233" t="s">
        <v>1659</v>
      </c>
      <c r="C116" s="558">
        <v>2.74</v>
      </c>
      <c r="D116" s="557"/>
      <c r="E116" s="558"/>
      <c r="F116" s="559"/>
      <c r="G116" s="30"/>
      <c r="H116" s="293"/>
      <c r="I116" s="30"/>
      <c r="J116" s="560"/>
      <c r="K116" s="30"/>
      <c r="L116" s="293"/>
      <c r="M116" s="30"/>
      <c r="N116" s="560"/>
      <c r="O116" s="30"/>
      <c r="P116" s="560"/>
      <c r="Q116" s="30"/>
      <c r="R116" s="560">
        <v>16.0</v>
      </c>
      <c r="S116" s="30">
        <f t="shared" si="113"/>
        <v>43.84</v>
      </c>
      <c r="T116" s="560">
        <v>38.0</v>
      </c>
      <c r="U116" s="378">
        <f t="shared" si="110"/>
        <v>104.12</v>
      </c>
      <c r="V116" s="560">
        <v>34.0</v>
      </c>
      <c r="W116" s="30">
        <f t="shared" si="111"/>
        <v>93.16</v>
      </c>
      <c r="X116" s="265">
        <v>34.0</v>
      </c>
      <c r="Y116" s="30">
        <f t="shared" si="112"/>
        <v>93.16</v>
      </c>
      <c r="Z116" s="571">
        <v>52.0</v>
      </c>
      <c r="AA116" s="133">
        <f t="shared" si="82"/>
        <v>142.48</v>
      </c>
      <c r="AB116" s="568">
        <v>46.0</v>
      </c>
      <c r="AC116" s="30">
        <f t="shared" si="1"/>
        <v>126.04</v>
      </c>
    </row>
    <row r="117">
      <c r="A117" s="573" t="s">
        <v>1660</v>
      </c>
      <c r="B117" s="241" t="s">
        <v>1661</v>
      </c>
      <c r="C117" s="558">
        <v>2.43</v>
      </c>
      <c r="D117" s="557"/>
      <c r="E117" s="558"/>
      <c r="F117" s="559"/>
      <c r="G117" s="30"/>
      <c r="H117" s="293"/>
      <c r="I117" s="30"/>
      <c r="J117" s="560"/>
      <c r="K117" s="30"/>
      <c r="L117" s="293"/>
      <c r="M117" s="30"/>
      <c r="N117" s="560"/>
      <c r="O117" s="30"/>
      <c r="P117" s="560"/>
      <c r="Q117" s="30"/>
      <c r="R117" s="560">
        <v>9.0</v>
      </c>
      <c r="S117" s="30">
        <f t="shared" si="113"/>
        <v>21.87</v>
      </c>
      <c r="T117" s="293">
        <v>0.0</v>
      </c>
      <c r="U117" s="378">
        <f t="shared" si="110"/>
        <v>0</v>
      </c>
      <c r="V117" s="293">
        <v>0.0</v>
      </c>
      <c r="W117" s="30">
        <f t="shared" si="111"/>
        <v>0</v>
      </c>
      <c r="X117" s="265">
        <v>0.0</v>
      </c>
      <c r="Y117" s="30">
        <f t="shared" si="112"/>
        <v>0</v>
      </c>
      <c r="Z117" s="265">
        <v>0.0</v>
      </c>
      <c r="AA117" s="133">
        <f t="shared" si="82"/>
        <v>0</v>
      </c>
      <c r="AB117" s="265">
        <v>0.0</v>
      </c>
      <c r="AC117" s="30">
        <f t="shared" si="1"/>
        <v>0</v>
      </c>
    </row>
    <row r="118">
      <c r="A118" s="255" t="s">
        <v>1662</v>
      </c>
      <c r="B118" s="255" t="s">
        <v>1663</v>
      </c>
      <c r="C118" s="558">
        <v>4.57</v>
      </c>
      <c r="D118" s="557">
        <v>0.0</v>
      </c>
      <c r="E118" s="558">
        <v>0.0</v>
      </c>
      <c r="F118" s="559">
        <v>17.0</v>
      </c>
      <c r="G118" s="30">
        <f t="shared" ref="G118:G120" si="119">F118*C118</f>
        <v>77.69</v>
      </c>
      <c r="H118" s="293">
        <v>15.0</v>
      </c>
      <c r="I118" s="30">
        <f t="shared" ref="I118:I120" si="120">H118*C118</f>
        <v>68.55</v>
      </c>
      <c r="J118" s="560">
        <v>13.0</v>
      </c>
      <c r="K118" s="30">
        <f t="shared" ref="K118:K120" si="121">J118*C118</f>
        <v>59.41</v>
      </c>
      <c r="L118" s="293">
        <v>0.0</v>
      </c>
      <c r="M118" s="30">
        <f t="shared" ref="M118:M120" si="122">L118*C118</f>
        <v>0</v>
      </c>
      <c r="N118" s="560">
        <v>4.0</v>
      </c>
      <c r="O118" s="30">
        <f t="shared" ref="O118:O120" si="123">N118*C118</f>
        <v>18.28</v>
      </c>
      <c r="P118" s="560">
        <v>3.0</v>
      </c>
      <c r="Q118" s="30">
        <f t="shared" ref="Q118:Q120" si="124">P118*C118</f>
        <v>13.71</v>
      </c>
      <c r="R118" s="560">
        <v>3.0</v>
      </c>
      <c r="S118" s="30">
        <f t="shared" si="113"/>
        <v>13.71</v>
      </c>
      <c r="T118" s="560">
        <v>3.0</v>
      </c>
      <c r="U118" s="378">
        <f t="shared" si="110"/>
        <v>13.71</v>
      </c>
      <c r="V118" s="560">
        <v>5.0</v>
      </c>
      <c r="W118" s="30">
        <f t="shared" si="111"/>
        <v>22.85</v>
      </c>
      <c r="X118" s="571">
        <v>5.0</v>
      </c>
      <c r="Y118" s="30">
        <f t="shared" si="112"/>
        <v>22.85</v>
      </c>
      <c r="Z118" s="571">
        <v>5.0</v>
      </c>
      <c r="AA118" s="133">
        <f t="shared" si="82"/>
        <v>22.85</v>
      </c>
      <c r="AB118" s="568">
        <v>1.0</v>
      </c>
      <c r="AC118" s="30">
        <f t="shared" si="1"/>
        <v>4.57</v>
      </c>
    </row>
    <row r="119">
      <c r="A119" s="255" t="s">
        <v>1439</v>
      </c>
      <c r="B119" s="255" t="s">
        <v>1440</v>
      </c>
      <c r="C119" s="558">
        <v>5.1</v>
      </c>
      <c r="D119" s="557">
        <v>0.0</v>
      </c>
      <c r="E119" s="558">
        <v>0.0</v>
      </c>
      <c r="F119" s="559">
        <v>0.0</v>
      </c>
      <c r="G119" s="30">
        <f t="shared" si="119"/>
        <v>0</v>
      </c>
      <c r="H119" s="293">
        <v>0.0</v>
      </c>
      <c r="I119" s="30">
        <f t="shared" si="120"/>
        <v>0</v>
      </c>
      <c r="J119" s="560">
        <v>5.0</v>
      </c>
      <c r="K119" s="30">
        <f t="shared" si="121"/>
        <v>25.5</v>
      </c>
      <c r="L119" s="293">
        <v>2.0</v>
      </c>
      <c r="M119" s="30">
        <f t="shared" si="122"/>
        <v>10.2</v>
      </c>
      <c r="N119" s="560">
        <v>2.0</v>
      </c>
      <c r="O119" s="30">
        <f t="shared" si="123"/>
        <v>10.2</v>
      </c>
      <c r="P119" s="560">
        <v>2.0</v>
      </c>
      <c r="Q119" s="30">
        <f t="shared" si="124"/>
        <v>10.2</v>
      </c>
      <c r="R119" s="560">
        <v>3.0</v>
      </c>
      <c r="S119" s="30">
        <f t="shared" si="113"/>
        <v>15.3</v>
      </c>
      <c r="T119" s="560">
        <v>3.0</v>
      </c>
      <c r="U119" s="378">
        <f t="shared" si="110"/>
        <v>15.3</v>
      </c>
      <c r="V119" s="560">
        <v>3.0</v>
      </c>
      <c r="W119" s="30">
        <f t="shared" si="111"/>
        <v>15.3</v>
      </c>
      <c r="X119" s="571">
        <v>3.0</v>
      </c>
      <c r="Y119" s="30">
        <f t="shared" si="112"/>
        <v>15.3</v>
      </c>
      <c r="Z119" s="571">
        <v>3.0</v>
      </c>
      <c r="AA119" s="133">
        <f t="shared" si="82"/>
        <v>15.3</v>
      </c>
      <c r="AB119" s="568">
        <v>3.0</v>
      </c>
      <c r="AC119" s="30">
        <f t="shared" si="1"/>
        <v>15.3</v>
      </c>
    </row>
    <row r="120">
      <c r="A120" s="255" t="s">
        <v>1664</v>
      </c>
      <c r="B120" s="255" t="s">
        <v>1665</v>
      </c>
      <c r="C120" s="558">
        <v>16.6</v>
      </c>
      <c r="D120" s="557">
        <v>24.0</v>
      </c>
      <c r="E120" s="558">
        <v>398.4</v>
      </c>
      <c r="F120" s="559">
        <v>3.0</v>
      </c>
      <c r="G120" s="30">
        <f t="shared" si="119"/>
        <v>49.8</v>
      </c>
      <c r="H120" s="293">
        <v>6.0</v>
      </c>
      <c r="I120" s="30">
        <f t="shared" si="120"/>
        <v>99.6</v>
      </c>
      <c r="J120" s="560">
        <v>12.0</v>
      </c>
      <c r="K120" s="30">
        <f t="shared" si="121"/>
        <v>199.2</v>
      </c>
      <c r="L120" s="293">
        <v>11.0</v>
      </c>
      <c r="M120" s="30">
        <f t="shared" si="122"/>
        <v>182.6</v>
      </c>
      <c r="N120" s="560">
        <v>16.0</v>
      </c>
      <c r="O120" s="30">
        <f t="shared" si="123"/>
        <v>265.6</v>
      </c>
      <c r="P120" s="560">
        <v>18.0</v>
      </c>
      <c r="Q120" s="30">
        <f t="shared" si="124"/>
        <v>298.8</v>
      </c>
      <c r="R120" s="560">
        <v>17.0</v>
      </c>
      <c r="S120" s="30">
        <f t="shared" si="113"/>
        <v>282.2</v>
      </c>
      <c r="T120" s="560">
        <v>17.0</v>
      </c>
      <c r="U120" s="378">
        <f t="shared" si="110"/>
        <v>282.2</v>
      </c>
      <c r="V120" s="560">
        <v>17.0</v>
      </c>
      <c r="W120" s="30">
        <f t="shared" si="111"/>
        <v>282.2</v>
      </c>
      <c r="X120" s="571">
        <v>17.0</v>
      </c>
      <c r="Y120" s="30">
        <f t="shared" si="112"/>
        <v>282.2</v>
      </c>
      <c r="Z120" s="571">
        <v>18.0</v>
      </c>
      <c r="AA120" s="133">
        <f t="shared" si="82"/>
        <v>298.8</v>
      </c>
      <c r="AB120" s="568">
        <v>20.0</v>
      </c>
      <c r="AC120" s="30">
        <f t="shared" si="1"/>
        <v>332</v>
      </c>
    </row>
    <row r="121">
      <c r="A121" s="567" t="s">
        <v>280</v>
      </c>
      <c r="B121" s="233" t="s">
        <v>1666</v>
      </c>
      <c r="C121" s="572">
        <v>6.78</v>
      </c>
      <c r="D121" s="557"/>
      <c r="E121" s="558"/>
      <c r="F121" s="559"/>
      <c r="G121" s="30"/>
      <c r="H121" s="293"/>
      <c r="I121" s="30"/>
      <c r="J121" s="560"/>
      <c r="K121" s="30"/>
      <c r="L121" s="560"/>
      <c r="M121" s="30"/>
      <c r="N121" s="560"/>
      <c r="O121" s="30"/>
      <c r="P121" s="293"/>
      <c r="Q121" s="30"/>
      <c r="R121" s="560">
        <v>6.0</v>
      </c>
      <c r="S121" s="30">
        <f t="shared" si="113"/>
        <v>40.68</v>
      </c>
      <c r="T121" s="560">
        <v>10.0</v>
      </c>
      <c r="U121" s="378">
        <f t="shared" si="110"/>
        <v>67.8</v>
      </c>
      <c r="V121" s="560">
        <v>7.0</v>
      </c>
      <c r="W121" s="30">
        <f t="shared" si="111"/>
        <v>47.46</v>
      </c>
      <c r="X121" s="571">
        <v>7.0</v>
      </c>
      <c r="Y121" s="30">
        <f t="shared" si="112"/>
        <v>47.46</v>
      </c>
      <c r="Z121" s="571">
        <v>6.0</v>
      </c>
      <c r="AA121" s="133">
        <f t="shared" si="82"/>
        <v>40.68</v>
      </c>
      <c r="AB121" s="568">
        <v>6.0</v>
      </c>
      <c r="AC121" s="30">
        <f t="shared" si="1"/>
        <v>40.68</v>
      </c>
    </row>
    <row r="122">
      <c r="A122" s="567" t="s">
        <v>530</v>
      </c>
      <c r="B122" s="233" t="s">
        <v>1667</v>
      </c>
      <c r="C122" s="572">
        <v>2.7</v>
      </c>
      <c r="D122" s="557"/>
      <c r="E122" s="558"/>
      <c r="F122" s="559"/>
      <c r="G122" s="30"/>
      <c r="H122" s="293"/>
      <c r="I122" s="30"/>
      <c r="J122" s="560"/>
      <c r="K122" s="30"/>
      <c r="L122" s="560"/>
      <c r="M122" s="30"/>
      <c r="N122" s="560"/>
      <c r="O122" s="30"/>
      <c r="P122" s="293"/>
      <c r="Q122" s="30"/>
      <c r="R122" s="560"/>
      <c r="S122" s="30"/>
      <c r="T122" s="293">
        <v>82.0</v>
      </c>
      <c r="U122" s="378">
        <f t="shared" si="110"/>
        <v>221.4</v>
      </c>
      <c r="V122" s="560">
        <v>128.0</v>
      </c>
      <c r="W122" s="30">
        <f t="shared" si="111"/>
        <v>345.6</v>
      </c>
      <c r="X122" s="571">
        <v>128.0</v>
      </c>
      <c r="Y122" s="30">
        <f t="shared" si="112"/>
        <v>345.6</v>
      </c>
      <c r="Z122" s="571">
        <v>90.0</v>
      </c>
      <c r="AA122" s="133">
        <f t="shared" si="82"/>
        <v>243</v>
      </c>
      <c r="AB122" s="568">
        <v>34.0</v>
      </c>
      <c r="AC122" s="30">
        <f t="shared" si="1"/>
        <v>91.8</v>
      </c>
    </row>
    <row r="123">
      <c r="A123" s="255" t="s">
        <v>1668</v>
      </c>
      <c r="B123" s="255" t="s">
        <v>1066</v>
      </c>
      <c r="C123" s="572">
        <v>4.73</v>
      </c>
      <c r="D123" s="557">
        <v>7.0</v>
      </c>
      <c r="E123" s="558">
        <v>33.11</v>
      </c>
      <c r="F123" s="559">
        <v>7.0</v>
      </c>
      <c r="G123" s="30">
        <f t="shared" ref="G123:G125" si="125">F123*C123</f>
        <v>33.11</v>
      </c>
      <c r="H123" s="293">
        <v>7.0</v>
      </c>
      <c r="I123" s="30">
        <f t="shared" ref="I123:I125" si="126">H123*C123</f>
        <v>33.11</v>
      </c>
      <c r="J123" s="560">
        <v>6.0</v>
      </c>
      <c r="K123" s="30">
        <f t="shared" ref="K123:K125" si="127">J123*C123</f>
        <v>28.38</v>
      </c>
      <c r="L123" s="560">
        <v>3.0</v>
      </c>
      <c r="M123" s="30">
        <f t="shared" ref="M123:M125" si="128">L123*C123</f>
        <v>14.19</v>
      </c>
      <c r="N123" s="560">
        <v>2.0</v>
      </c>
      <c r="O123" s="30">
        <f t="shared" ref="O123:O125" si="129">N123*C123</f>
        <v>9.46</v>
      </c>
      <c r="P123" s="293">
        <v>2.0</v>
      </c>
      <c r="Q123" s="30">
        <f t="shared" ref="Q123:Q126" si="130">P123*C123</f>
        <v>9.46</v>
      </c>
      <c r="R123" s="560">
        <v>2.0</v>
      </c>
      <c r="S123" s="30">
        <f t="shared" ref="S123:S126" si="131">R123*C123</f>
        <v>9.46</v>
      </c>
      <c r="T123" s="293">
        <v>2.0</v>
      </c>
      <c r="U123" s="378">
        <f t="shared" si="110"/>
        <v>9.46</v>
      </c>
      <c r="V123" s="293">
        <v>2.0</v>
      </c>
      <c r="W123" s="30">
        <f t="shared" si="111"/>
        <v>9.46</v>
      </c>
      <c r="X123" s="265">
        <v>2.0</v>
      </c>
      <c r="Y123" s="30">
        <f t="shared" si="112"/>
        <v>9.46</v>
      </c>
      <c r="Z123" s="265">
        <v>2.0</v>
      </c>
      <c r="AA123" s="133">
        <f t="shared" si="82"/>
        <v>9.46</v>
      </c>
      <c r="AB123" s="265">
        <v>2.0</v>
      </c>
      <c r="AC123" s="30">
        <f t="shared" si="1"/>
        <v>9.46</v>
      </c>
    </row>
    <row r="124">
      <c r="A124" s="255" t="s">
        <v>1147</v>
      </c>
      <c r="B124" s="255" t="s">
        <v>1148</v>
      </c>
      <c r="C124" s="572">
        <v>6.24</v>
      </c>
      <c r="D124" s="557">
        <v>8.0</v>
      </c>
      <c r="E124" s="558">
        <v>49.92</v>
      </c>
      <c r="F124" s="559">
        <v>7.0</v>
      </c>
      <c r="G124" s="30">
        <f t="shared" si="125"/>
        <v>43.68</v>
      </c>
      <c r="H124" s="293">
        <v>4.0</v>
      </c>
      <c r="I124" s="30">
        <f t="shared" si="126"/>
        <v>24.96</v>
      </c>
      <c r="J124" s="560">
        <v>3.0</v>
      </c>
      <c r="K124" s="30">
        <f t="shared" si="127"/>
        <v>18.72</v>
      </c>
      <c r="L124" s="560">
        <v>3.0</v>
      </c>
      <c r="M124" s="30">
        <f t="shared" si="128"/>
        <v>18.72</v>
      </c>
      <c r="N124" s="560">
        <v>2.0</v>
      </c>
      <c r="O124" s="30">
        <f t="shared" si="129"/>
        <v>12.48</v>
      </c>
      <c r="P124" s="293">
        <v>2.0</v>
      </c>
      <c r="Q124" s="30">
        <f t="shared" si="130"/>
        <v>12.48</v>
      </c>
      <c r="R124" s="560">
        <v>2.0</v>
      </c>
      <c r="S124" s="30">
        <f t="shared" si="131"/>
        <v>12.48</v>
      </c>
      <c r="T124" s="293">
        <v>0.0</v>
      </c>
      <c r="U124" s="378">
        <f t="shared" si="110"/>
        <v>0</v>
      </c>
      <c r="V124" s="293">
        <v>0.0</v>
      </c>
      <c r="W124" s="30">
        <f t="shared" si="111"/>
        <v>0</v>
      </c>
      <c r="X124" s="265">
        <v>0.0</v>
      </c>
      <c r="Y124" s="30">
        <f t="shared" si="112"/>
        <v>0</v>
      </c>
      <c r="Z124" s="265">
        <v>0.0</v>
      </c>
      <c r="AA124" s="133">
        <f t="shared" si="82"/>
        <v>0</v>
      </c>
      <c r="AB124" s="265">
        <v>0.0</v>
      </c>
      <c r="AC124" s="30">
        <f t="shared" si="1"/>
        <v>0</v>
      </c>
    </row>
    <row r="125">
      <c r="A125" s="255" t="s">
        <v>924</v>
      </c>
      <c r="B125" s="577" t="s">
        <v>1669</v>
      </c>
      <c r="C125" s="572">
        <v>3.67</v>
      </c>
      <c r="D125" s="557">
        <v>39.0</v>
      </c>
      <c r="E125" s="558">
        <v>143.13</v>
      </c>
      <c r="F125" s="559">
        <v>34.0</v>
      </c>
      <c r="G125" s="30">
        <f t="shared" si="125"/>
        <v>124.78</v>
      </c>
      <c r="H125" s="293">
        <v>33.0</v>
      </c>
      <c r="I125" s="30">
        <f t="shared" si="126"/>
        <v>121.11</v>
      </c>
      <c r="J125" s="560">
        <v>36.0</v>
      </c>
      <c r="K125" s="30">
        <f t="shared" si="127"/>
        <v>132.12</v>
      </c>
      <c r="L125" s="560">
        <v>28.0</v>
      </c>
      <c r="M125" s="30">
        <f t="shared" si="128"/>
        <v>102.76</v>
      </c>
      <c r="N125" s="560">
        <v>25.0</v>
      </c>
      <c r="O125" s="30">
        <f t="shared" si="129"/>
        <v>91.75</v>
      </c>
      <c r="P125" s="293">
        <v>21.0</v>
      </c>
      <c r="Q125" s="30">
        <f t="shared" si="130"/>
        <v>77.07</v>
      </c>
      <c r="R125" s="560">
        <v>18.0</v>
      </c>
      <c r="S125" s="30">
        <f t="shared" si="131"/>
        <v>66.06</v>
      </c>
      <c r="T125" s="560">
        <v>14.0</v>
      </c>
      <c r="U125" s="378">
        <f t="shared" si="110"/>
        <v>51.38</v>
      </c>
      <c r="V125" s="560">
        <v>10.0</v>
      </c>
      <c r="W125" s="30">
        <f t="shared" si="111"/>
        <v>36.7</v>
      </c>
      <c r="X125" s="571">
        <v>10.0</v>
      </c>
      <c r="Y125" s="30">
        <f t="shared" si="112"/>
        <v>36.7</v>
      </c>
      <c r="Z125" s="571">
        <v>5.0</v>
      </c>
      <c r="AA125" s="133">
        <f t="shared" si="82"/>
        <v>18.35</v>
      </c>
      <c r="AB125" s="568">
        <v>2.0</v>
      </c>
      <c r="AC125" s="30">
        <f t="shared" si="1"/>
        <v>7.34</v>
      </c>
    </row>
    <row r="126">
      <c r="A126" s="567" t="s">
        <v>924</v>
      </c>
      <c r="B126" s="233" t="s">
        <v>1670</v>
      </c>
      <c r="C126" s="558">
        <v>3.46</v>
      </c>
      <c r="D126" s="557"/>
      <c r="E126" s="558"/>
      <c r="F126" s="559"/>
      <c r="G126" s="24"/>
      <c r="H126" s="293"/>
      <c r="I126" s="24"/>
      <c r="J126" s="293"/>
      <c r="K126" s="30"/>
      <c r="L126" s="560"/>
      <c r="M126" s="30"/>
      <c r="N126" s="560"/>
      <c r="O126" s="30"/>
      <c r="P126" s="293">
        <v>27.0</v>
      </c>
      <c r="Q126" s="30">
        <f t="shared" si="130"/>
        <v>93.42</v>
      </c>
      <c r="R126" s="560">
        <v>27.0</v>
      </c>
      <c r="S126" s="30">
        <f t="shared" si="131"/>
        <v>93.42</v>
      </c>
      <c r="T126" s="560">
        <v>26.0</v>
      </c>
      <c r="U126" s="378">
        <f t="shared" si="110"/>
        <v>89.96</v>
      </c>
      <c r="V126" s="560">
        <v>23.0</v>
      </c>
      <c r="W126" s="30">
        <f t="shared" si="111"/>
        <v>79.58</v>
      </c>
      <c r="X126" s="571">
        <v>23.0</v>
      </c>
      <c r="Y126" s="30">
        <f t="shared" si="112"/>
        <v>79.58</v>
      </c>
      <c r="Z126" s="571">
        <v>17.0</v>
      </c>
      <c r="AA126" s="133">
        <f t="shared" si="82"/>
        <v>58.82</v>
      </c>
      <c r="AB126" s="568">
        <v>14.0</v>
      </c>
      <c r="AC126" s="30">
        <f t="shared" si="1"/>
        <v>48.44</v>
      </c>
    </row>
    <row r="127">
      <c r="A127" s="255" t="s">
        <v>1671</v>
      </c>
      <c r="B127" s="255" t="s">
        <v>1672</v>
      </c>
      <c r="C127" s="558">
        <v>2.68</v>
      </c>
      <c r="D127" s="557"/>
      <c r="E127" s="558"/>
      <c r="F127" s="559"/>
      <c r="G127" s="24"/>
      <c r="H127" s="293"/>
      <c r="I127" s="24"/>
      <c r="J127" s="293"/>
      <c r="K127" s="30"/>
      <c r="L127" s="560"/>
      <c r="M127" s="30"/>
      <c r="N127" s="560"/>
      <c r="O127" s="30"/>
      <c r="P127" s="560"/>
      <c r="Q127" s="30"/>
      <c r="R127" s="560"/>
      <c r="S127" s="30"/>
      <c r="T127" s="560">
        <v>11.0</v>
      </c>
      <c r="U127" s="378">
        <f t="shared" si="110"/>
        <v>29.48</v>
      </c>
      <c r="V127" s="560">
        <v>10.0</v>
      </c>
      <c r="W127" s="30">
        <f t="shared" si="111"/>
        <v>26.8</v>
      </c>
      <c r="X127" s="571">
        <v>10.0</v>
      </c>
      <c r="Y127" s="30">
        <f t="shared" si="112"/>
        <v>26.8</v>
      </c>
      <c r="Z127" s="571">
        <v>10.0</v>
      </c>
      <c r="AA127" s="133">
        <f t="shared" si="82"/>
        <v>26.8</v>
      </c>
      <c r="AB127" s="568">
        <v>10.0</v>
      </c>
      <c r="AC127" s="30">
        <f t="shared" si="1"/>
        <v>26.8</v>
      </c>
    </row>
    <row r="128">
      <c r="A128" s="255" t="s">
        <v>975</v>
      </c>
      <c r="B128" s="255" t="s">
        <v>1673</v>
      </c>
      <c r="C128" s="558">
        <v>2.36</v>
      </c>
      <c r="D128" s="557">
        <v>0.0</v>
      </c>
      <c r="E128" s="558">
        <v>0.0</v>
      </c>
      <c r="F128" s="559">
        <v>0.0</v>
      </c>
      <c r="G128" s="24">
        <v>0.0</v>
      </c>
      <c r="H128" s="293">
        <v>0.0</v>
      </c>
      <c r="I128" s="24">
        <v>0.0</v>
      </c>
      <c r="J128" s="293">
        <v>42.0</v>
      </c>
      <c r="K128" s="30">
        <f t="shared" ref="K128:K134" si="132">J128*C128</f>
        <v>99.12</v>
      </c>
      <c r="L128" s="560">
        <v>15.0</v>
      </c>
      <c r="M128" s="30">
        <f t="shared" ref="M128:M134" si="133">L128*C128</f>
        <v>35.4</v>
      </c>
      <c r="N128" s="560">
        <v>5.0</v>
      </c>
      <c r="O128" s="30">
        <f t="shared" ref="O128:O134" si="134">N128*C128</f>
        <v>11.8</v>
      </c>
      <c r="P128" s="560">
        <v>0.0</v>
      </c>
      <c r="Q128" s="30">
        <f t="shared" ref="Q128:Q134" si="135">P128*C128</f>
        <v>0</v>
      </c>
      <c r="R128" s="560">
        <v>0.0</v>
      </c>
      <c r="S128" s="30">
        <f t="shared" ref="S128:S134" si="136">R128*C128</f>
        <v>0</v>
      </c>
      <c r="T128" s="560">
        <v>0.0</v>
      </c>
      <c r="U128" s="378">
        <f t="shared" si="110"/>
        <v>0</v>
      </c>
      <c r="V128" s="560">
        <v>0.0</v>
      </c>
      <c r="W128" s="30">
        <f t="shared" si="111"/>
        <v>0</v>
      </c>
      <c r="X128" s="571">
        <v>0.0</v>
      </c>
      <c r="Y128" s="30">
        <f t="shared" si="112"/>
        <v>0</v>
      </c>
      <c r="Z128" s="265">
        <v>0.0</v>
      </c>
      <c r="AA128" s="133">
        <f t="shared" si="82"/>
        <v>0</v>
      </c>
      <c r="AB128" s="265">
        <v>0.0</v>
      </c>
      <c r="AC128" s="30">
        <f t="shared" si="1"/>
        <v>0</v>
      </c>
    </row>
    <row r="129">
      <c r="A129" s="255" t="s">
        <v>1674</v>
      </c>
      <c r="B129" s="255" t="s">
        <v>1675</v>
      </c>
      <c r="C129" s="558">
        <v>4.18</v>
      </c>
      <c r="D129" s="557">
        <v>0.0</v>
      </c>
      <c r="E129" s="558">
        <v>0.0</v>
      </c>
      <c r="F129" s="559">
        <v>0.0</v>
      </c>
      <c r="G129" s="24">
        <v>0.0</v>
      </c>
      <c r="H129" s="293">
        <v>0.0</v>
      </c>
      <c r="I129" s="24">
        <v>0.0</v>
      </c>
      <c r="J129" s="293">
        <v>6.0</v>
      </c>
      <c r="K129" s="30">
        <f t="shared" si="132"/>
        <v>25.08</v>
      </c>
      <c r="L129" s="560">
        <v>6.0</v>
      </c>
      <c r="M129" s="30">
        <f t="shared" si="133"/>
        <v>25.08</v>
      </c>
      <c r="N129" s="560">
        <v>6.0</v>
      </c>
      <c r="O129" s="30">
        <f t="shared" si="134"/>
        <v>25.08</v>
      </c>
      <c r="P129" s="560">
        <v>9.0</v>
      </c>
      <c r="Q129" s="30">
        <f t="shared" si="135"/>
        <v>37.62</v>
      </c>
      <c r="R129" s="560">
        <v>9.0</v>
      </c>
      <c r="S129" s="30">
        <f t="shared" si="136"/>
        <v>37.62</v>
      </c>
      <c r="T129" s="560">
        <v>9.0</v>
      </c>
      <c r="U129" s="378">
        <f t="shared" si="110"/>
        <v>37.62</v>
      </c>
      <c r="V129" s="560">
        <v>9.0</v>
      </c>
      <c r="W129" s="30">
        <f t="shared" si="111"/>
        <v>37.62</v>
      </c>
      <c r="X129" s="571">
        <v>9.0</v>
      </c>
      <c r="Y129" s="30">
        <f t="shared" si="112"/>
        <v>37.62</v>
      </c>
      <c r="Z129" s="265">
        <v>0.0</v>
      </c>
      <c r="AA129" s="133">
        <f t="shared" si="82"/>
        <v>0</v>
      </c>
      <c r="AB129" s="265">
        <v>0.0</v>
      </c>
      <c r="AC129" s="30">
        <f t="shared" si="1"/>
        <v>0</v>
      </c>
    </row>
    <row r="130">
      <c r="A130" s="255" t="s">
        <v>760</v>
      </c>
      <c r="B130" s="255" t="s">
        <v>1676</v>
      </c>
      <c r="C130" s="558">
        <v>3.77</v>
      </c>
      <c r="D130" s="557">
        <v>13.0</v>
      </c>
      <c r="E130" s="558">
        <v>49.11</v>
      </c>
      <c r="F130" s="559">
        <v>9.0</v>
      </c>
      <c r="G130" s="30">
        <f t="shared" ref="G130:G131" si="137">F130*C130</f>
        <v>33.93</v>
      </c>
      <c r="H130" s="293">
        <v>9.0</v>
      </c>
      <c r="I130" s="30">
        <f t="shared" ref="I130:I131" si="138">H130*C130</f>
        <v>33.93</v>
      </c>
      <c r="J130" s="560">
        <v>9.0</v>
      </c>
      <c r="K130" s="30">
        <f t="shared" si="132"/>
        <v>33.93</v>
      </c>
      <c r="L130" s="560">
        <v>7.0</v>
      </c>
      <c r="M130" s="30">
        <f t="shared" si="133"/>
        <v>26.39</v>
      </c>
      <c r="N130" s="560">
        <v>7.0</v>
      </c>
      <c r="O130" s="30">
        <f t="shared" si="134"/>
        <v>26.39</v>
      </c>
      <c r="P130" s="560">
        <v>7.0</v>
      </c>
      <c r="Q130" s="30">
        <f t="shared" si="135"/>
        <v>26.39</v>
      </c>
      <c r="R130" s="560">
        <v>6.0</v>
      </c>
      <c r="S130" s="30">
        <f t="shared" si="136"/>
        <v>22.62</v>
      </c>
      <c r="T130" s="560">
        <v>4.0</v>
      </c>
      <c r="U130" s="378">
        <f t="shared" si="110"/>
        <v>15.08</v>
      </c>
      <c r="V130" s="560">
        <v>4.0</v>
      </c>
      <c r="W130" s="30">
        <f t="shared" si="111"/>
        <v>15.08</v>
      </c>
      <c r="X130" s="571">
        <v>4.0</v>
      </c>
      <c r="Y130" s="30">
        <f t="shared" si="112"/>
        <v>15.08</v>
      </c>
      <c r="Z130" s="571">
        <v>4.0</v>
      </c>
      <c r="AA130" s="133">
        <f t="shared" si="82"/>
        <v>15.08</v>
      </c>
      <c r="AB130" s="568">
        <v>4.0</v>
      </c>
      <c r="AC130" s="30">
        <f t="shared" si="1"/>
        <v>15.08</v>
      </c>
    </row>
    <row r="131">
      <c r="A131" s="255" t="s">
        <v>755</v>
      </c>
      <c r="B131" s="255" t="s">
        <v>1454</v>
      </c>
      <c r="C131" s="572">
        <v>3.39</v>
      </c>
      <c r="D131" s="557">
        <v>25.0</v>
      </c>
      <c r="E131" s="558">
        <v>84.75</v>
      </c>
      <c r="F131" s="559">
        <v>19.0</v>
      </c>
      <c r="G131" s="30">
        <f t="shared" si="137"/>
        <v>64.41</v>
      </c>
      <c r="H131" s="293">
        <v>19.0</v>
      </c>
      <c r="I131" s="30">
        <f t="shared" si="138"/>
        <v>64.41</v>
      </c>
      <c r="J131" s="560">
        <v>23.0</v>
      </c>
      <c r="K131" s="30">
        <f t="shared" si="132"/>
        <v>77.97</v>
      </c>
      <c r="L131" s="560">
        <v>22.0</v>
      </c>
      <c r="M131" s="30">
        <f t="shared" si="133"/>
        <v>74.58</v>
      </c>
      <c r="N131" s="560">
        <v>21.0</v>
      </c>
      <c r="O131" s="30">
        <f t="shared" si="134"/>
        <v>71.19</v>
      </c>
      <c r="P131" s="560">
        <v>20.0</v>
      </c>
      <c r="Q131" s="30">
        <f t="shared" si="135"/>
        <v>67.8</v>
      </c>
      <c r="R131" s="560">
        <v>16.0</v>
      </c>
      <c r="S131" s="30">
        <f t="shared" si="136"/>
        <v>54.24</v>
      </c>
      <c r="T131" s="560">
        <v>15.0</v>
      </c>
      <c r="U131" s="378">
        <f t="shared" si="110"/>
        <v>50.85</v>
      </c>
      <c r="V131" s="560">
        <v>15.0</v>
      </c>
      <c r="W131" s="30">
        <f t="shared" si="111"/>
        <v>50.85</v>
      </c>
      <c r="X131" s="571">
        <v>15.0</v>
      </c>
      <c r="Y131" s="30">
        <f t="shared" si="112"/>
        <v>50.85</v>
      </c>
      <c r="Z131" s="571">
        <v>13.0</v>
      </c>
      <c r="AA131" s="133">
        <f t="shared" si="82"/>
        <v>44.07</v>
      </c>
      <c r="AB131" s="568">
        <v>11.0</v>
      </c>
      <c r="AC131" s="30">
        <f t="shared" si="1"/>
        <v>37.29</v>
      </c>
    </row>
    <row r="132">
      <c r="A132" s="567" t="s">
        <v>1677</v>
      </c>
      <c r="B132" s="233" t="s">
        <v>1678</v>
      </c>
      <c r="C132" s="572">
        <v>2.26</v>
      </c>
      <c r="D132" s="557">
        <v>0.0</v>
      </c>
      <c r="E132" s="558">
        <v>0.0</v>
      </c>
      <c r="F132" s="559">
        <v>0.0</v>
      </c>
      <c r="G132" s="24">
        <v>0.0</v>
      </c>
      <c r="H132" s="293">
        <v>0.0</v>
      </c>
      <c r="I132" s="24">
        <v>0.0</v>
      </c>
      <c r="J132" s="560">
        <v>5.0</v>
      </c>
      <c r="K132" s="30">
        <f t="shared" si="132"/>
        <v>11.3</v>
      </c>
      <c r="L132" s="560">
        <v>2.0</v>
      </c>
      <c r="M132" s="30">
        <f t="shared" si="133"/>
        <v>4.52</v>
      </c>
      <c r="N132" s="560">
        <v>1.0</v>
      </c>
      <c r="O132" s="30">
        <f t="shared" si="134"/>
        <v>2.26</v>
      </c>
      <c r="P132" s="560">
        <v>0.0</v>
      </c>
      <c r="Q132" s="30">
        <f t="shared" si="135"/>
        <v>0</v>
      </c>
      <c r="R132" s="560">
        <v>0.0</v>
      </c>
      <c r="S132" s="30">
        <f t="shared" si="136"/>
        <v>0</v>
      </c>
      <c r="T132" s="293">
        <v>0.0</v>
      </c>
      <c r="U132" s="378">
        <f t="shared" si="110"/>
        <v>0</v>
      </c>
      <c r="V132" s="560">
        <v>0.0</v>
      </c>
      <c r="W132" s="30">
        <f t="shared" si="111"/>
        <v>0</v>
      </c>
      <c r="X132" s="571">
        <v>0.0</v>
      </c>
      <c r="Y132" s="30">
        <f t="shared" si="112"/>
        <v>0</v>
      </c>
      <c r="Z132" s="571">
        <v>0.0</v>
      </c>
      <c r="AA132" s="133">
        <f t="shared" si="82"/>
        <v>0</v>
      </c>
      <c r="AB132" s="265">
        <v>0.0</v>
      </c>
      <c r="AC132" s="30">
        <f t="shared" si="1"/>
        <v>0</v>
      </c>
    </row>
    <row r="133">
      <c r="A133" s="255" t="s">
        <v>1679</v>
      </c>
      <c r="B133" s="255" t="s">
        <v>1680</v>
      </c>
      <c r="C133" s="572">
        <v>5.92</v>
      </c>
      <c r="D133" s="557">
        <v>12.0</v>
      </c>
      <c r="E133" s="558">
        <v>71.04</v>
      </c>
      <c r="F133" s="559">
        <v>12.0</v>
      </c>
      <c r="G133" s="30">
        <f t="shared" ref="G133:G134" si="139">F133*C133</f>
        <v>71.04</v>
      </c>
      <c r="H133" s="293">
        <v>12.0</v>
      </c>
      <c r="I133" s="30">
        <f t="shared" ref="I133:I134" si="140">H133*C133</f>
        <v>71.04</v>
      </c>
      <c r="J133" s="560">
        <v>11.0</v>
      </c>
      <c r="K133" s="30">
        <f t="shared" si="132"/>
        <v>65.12</v>
      </c>
      <c r="L133" s="560">
        <v>11.0</v>
      </c>
      <c r="M133" s="30">
        <f t="shared" si="133"/>
        <v>65.12</v>
      </c>
      <c r="N133" s="560">
        <v>9.0</v>
      </c>
      <c r="O133" s="30">
        <f t="shared" si="134"/>
        <v>53.28</v>
      </c>
      <c r="P133" s="560">
        <v>9.0</v>
      </c>
      <c r="Q133" s="30">
        <f t="shared" si="135"/>
        <v>53.28</v>
      </c>
      <c r="R133" s="560">
        <v>6.0</v>
      </c>
      <c r="S133" s="30">
        <f t="shared" si="136"/>
        <v>35.52</v>
      </c>
      <c r="T133" s="293">
        <v>6.0</v>
      </c>
      <c r="U133" s="378">
        <f t="shared" si="110"/>
        <v>35.52</v>
      </c>
      <c r="V133" s="560">
        <v>6.0</v>
      </c>
      <c r="W133" s="30">
        <f t="shared" si="111"/>
        <v>35.52</v>
      </c>
      <c r="X133" s="571">
        <v>6.0</v>
      </c>
      <c r="Y133" s="30">
        <f t="shared" si="112"/>
        <v>35.52</v>
      </c>
      <c r="Z133" s="571">
        <v>6.0</v>
      </c>
      <c r="AA133" s="133">
        <f t="shared" si="82"/>
        <v>35.52</v>
      </c>
      <c r="AB133" s="265">
        <v>6.0</v>
      </c>
      <c r="AC133" s="30">
        <f t="shared" si="1"/>
        <v>35.52</v>
      </c>
    </row>
    <row r="134">
      <c r="A134" s="255" t="s">
        <v>1681</v>
      </c>
      <c r="B134" s="255" t="s">
        <v>1682</v>
      </c>
      <c r="C134" s="578">
        <v>3.79</v>
      </c>
      <c r="D134" s="579">
        <v>2.0</v>
      </c>
      <c r="E134" s="580">
        <v>7.58</v>
      </c>
      <c r="F134" s="581">
        <v>2.0</v>
      </c>
      <c r="G134" s="361">
        <f t="shared" si="139"/>
        <v>7.58</v>
      </c>
      <c r="H134" s="412">
        <v>2.0</v>
      </c>
      <c r="I134" s="361">
        <f t="shared" si="140"/>
        <v>7.58</v>
      </c>
      <c r="J134" s="582">
        <v>2.0</v>
      </c>
      <c r="K134" s="361">
        <f t="shared" si="132"/>
        <v>7.58</v>
      </c>
      <c r="L134" s="412">
        <v>2.0</v>
      </c>
      <c r="M134" s="361">
        <f t="shared" si="133"/>
        <v>7.58</v>
      </c>
      <c r="N134" s="286">
        <v>2.0</v>
      </c>
      <c r="O134" s="361">
        <f t="shared" si="134"/>
        <v>7.58</v>
      </c>
      <c r="P134" s="412">
        <v>2.0</v>
      </c>
      <c r="Q134" s="361">
        <f t="shared" si="135"/>
        <v>7.58</v>
      </c>
      <c r="R134" s="412">
        <v>2.0</v>
      </c>
      <c r="S134" s="361">
        <f t="shared" si="136"/>
        <v>7.58</v>
      </c>
      <c r="T134" s="412">
        <v>0.0</v>
      </c>
      <c r="U134" s="413">
        <f t="shared" si="110"/>
        <v>0</v>
      </c>
      <c r="V134" s="412">
        <v>0.0</v>
      </c>
      <c r="W134" s="361">
        <f t="shared" si="111"/>
        <v>0</v>
      </c>
      <c r="X134" s="284">
        <v>0.0</v>
      </c>
      <c r="Y134" s="361">
        <f t="shared" si="112"/>
        <v>0</v>
      </c>
      <c r="Z134" s="284">
        <v>0.0</v>
      </c>
      <c r="AA134" s="365">
        <f t="shared" si="82"/>
        <v>0</v>
      </c>
      <c r="AB134" s="284">
        <v>0.0</v>
      </c>
      <c r="AC134" s="361">
        <f t="shared" si="1"/>
        <v>0</v>
      </c>
    </row>
    <row r="135">
      <c r="A135" s="583"/>
      <c r="B135" s="583"/>
      <c r="C135" s="584"/>
      <c r="D135" s="584">
        <f t="shared" ref="D135:AC135" si="141">SUM(D2:D134)</f>
        <v>1052</v>
      </c>
      <c r="E135" s="585">
        <f t="shared" si="141"/>
        <v>5645.691</v>
      </c>
      <c r="F135" s="64">
        <f t="shared" si="141"/>
        <v>881</v>
      </c>
      <c r="G135" s="65">
        <f t="shared" si="141"/>
        <v>4409.5575</v>
      </c>
      <c r="H135" s="133">
        <f t="shared" si="141"/>
        <v>1086</v>
      </c>
      <c r="I135" s="30">
        <f t="shared" si="141"/>
        <v>5179.124</v>
      </c>
      <c r="J135" s="133">
        <f t="shared" si="141"/>
        <v>1215</v>
      </c>
      <c r="K135" s="30">
        <f t="shared" si="141"/>
        <v>5966.6995</v>
      </c>
      <c r="L135" s="133">
        <f t="shared" si="141"/>
        <v>1195</v>
      </c>
      <c r="M135" s="30">
        <f t="shared" si="141"/>
        <v>6007.682</v>
      </c>
      <c r="N135" s="133">
        <f t="shared" si="141"/>
        <v>1882</v>
      </c>
      <c r="O135" s="30">
        <f t="shared" si="141"/>
        <v>7811.668</v>
      </c>
      <c r="P135" s="133">
        <f t="shared" si="141"/>
        <v>1341</v>
      </c>
      <c r="Q135" s="30">
        <f t="shared" si="141"/>
        <v>6451.9025</v>
      </c>
      <c r="R135" s="133">
        <f t="shared" si="141"/>
        <v>1218</v>
      </c>
      <c r="S135" s="30">
        <f t="shared" si="141"/>
        <v>5963.2565</v>
      </c>
      <c r="T135" s="133">
        <f t="shared" si="141"/>
        <v>1646</v>
      </c>
      <c r="U135" s="378">
        <f t="shared" si="141"/>
        <v>7685.582</v>
      </c>
      <c r="V135" s="133">
        <f t="shared" si="141"/>
        <v>1582</v>
      </c>
      <c r="W135" s="30">
        <f t="shared" si="141"/>
        <v>7191.32</v>
      </c>
      <c r="X135" s="133">
        <f t="shared" si="141"/>
        <v>1574</v>
      </c>
      <c r="Y135" s="30">
        <f t="shared" si="141"/>
        <v>7197.331</v>
      </c>
      <c r="Z135" s="133">
        <f t="shared" si="141"/>
        <v>1745</v>
      </c>
      <c r="AA135" s="30">
        <f t="shared" si="141"/>
        <v>11327.612</v>
      </c>
      <c r="AB135" s="586">
        <f t="shared" si="141"/>
        <v>1694</v>
      </c>
      <c r="AC135" s="30">
        <f t="shared" si="141"/>
        <v>10486.781</v>
      </c>
    </row>
  </sheetData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8.0"/>
    <col customWidth="1" min="2" max="2" width="32.89"/>
    <col customWidth="1" min="3" max="3" width="6.44"/>
    <col customWidth="1" min="4" max="4" width="9.33"/>
    <col customWidth="1" min="5" max="5" width="8.56"/>
    <col customWidth="1" min="6" max="6" width="11.11"/>
    <col customWidth="1" min="7" max="7" width="7.11"/>
    <col customWidth="1" min="8" max="8" width="8.22"/>
    <col customWidth="1" min="9" max="9" width="8.78"/>
    <col customWidth="1" min="10" max="10" width="7.89"/>
    <col customWidth="1" min="11" max="11" width="9.11"/>
    <col customWidth="1" min="12" max="12" width="8.56"/>
    <col customWidth="1" min="13" max="13" width="8.33"/>
  </cols>
  <sheetData>
    <row r="1">
      <c r="A1" s="426" t="s">
        <v>1175</v>
      </c>
      <c r="B1" s="426" t="s">
        <v>1176</v>
      </c>
      <c r="C1" s="427" t="s">
        <v>1520</v>
      </c>
      <c r="D1" s="553" t="s">
        <v>1683</v>
      </c>
      <c r="E1" s="427" t="s">
        <v>1684</v>
      </c>
      <c r="F1" s="554" t="s">
        <v>1685</v>
      </c>
      <c r="G1" s="554" t="s">
        <v>1686</v>
      </c>
      <c r="H1" s="554" t="s">
        <v>1687</v>
      </c>
      <c r="I1" s="554" t="s">
        <v>1210</v>
      </c>
      <c r="J1" s="554" t="s">
        <v>1212</v>
      </c>
      <c r="K1" s="554" t="s">
        <v>1214</v>
      </c>
      <c r="L1" s="555" t="s">
        <v>1688</v>
      </c>
      <c r="M1" s="554" t="s">
        <v>1689</v>
      </c>
      <c r="N1" s="555" t="s">
        <v>1690</v>
      </c>
      <c r="O1" s="554" t="s">
        <v>1691</v>
      </c>
      <c r="P1" s="555"/>
      <c r="Q1" s="554"/>
      <c r="R1" s="556"/>
      <c r="S1" s="556"/>
      <c r="T1" s="556"/>
      <c r="U1" s="556"/>
      <c r="V1" s="556"/>
      <c r="W1" s="556"/>
      <c r="X1" s="556"/>
      <c r="Y1" s="556"/>
      <c r="Z1" s="556"/>
      <c r="AA1" s="556"/>
      <c r="AB1" s="556"/>
      <c r="AC1" s="556"/>
      <c r="AD1" s="556"/>
      <c r="AE1" s="556"/>
    </row>
    <row r="2">
      <c r="A2" s="561" t="s">
        <v>1547</v>
      </c>
      <c r="B2" s="587" t="s">
        <v>1548</v>
      </c>
      <c r="C2" s="588">
        <v>3.99</v>
      </c>
      <c r="D2" s="557">
        <v>1.0</v>
      </c>
      <c r="E2" s="565">
        <f t="shared" ref="E2:E3" si="1">C2*D2</f>
        <v>3.99</v>
      </c>
      <c r="F2" s="571">
        <v>0.0</v>
      </c>
      <c r="G2" s="565">
        <f t="shared" ref="G2:G22" si="2">F2*C2</f>
        <v>0</v>
      </c>
      <c r="H2" s="571">
        <v>0.0</v>
      </c>
      <c r="I2" s="30">
        <f t="shared" ref="I2:I22" si="3">H2*C2</f>
        <v>0</v>
      </c>
      <c r="J2" s="568">
        <v>0.0</v>
      </c>
      <c r="K2" s="30">
        <f t="shared" ref="K2:K22" si="4">J2*C2</f>
        <v>0</v>
      </c>
      <c r="L2" s="589">
        <v>0.0</v>
      </c>
      <c r="M2" s="30">
        <f t="shared" ref="M2:M22" si="5">L2*C2</f>
        <v>0</v>
      </c>
      <c r="N2" s="247">
        <v>0.0</v>
      </c>
      <c r="O2" s="30">
        <f t="shared" ref="O2:O113" si="6">N2*C2</f>
        <v>0</v>
      </c>
      <c r="P2" s="293"/>
      <c r="Q2" s="30"/>
      <c r="R2" s="560"/>
      <c r="S2" s="30"/>
      <c r="T2" s="293"/>
      <c r="U2" s="378"/>
      <c r="W2" s="30"/>
      <c r="X2" s="265"/>
      <c r="Y2" s="30"/>
      <c r="Z2" s="566"/>
      <c r="AB2" s="265"/>
      <c r="AC2" s="30"/>
    </row>
    <row r="3">
      <c r="A3" s="567" t="s">
        <v>545</v>
      </c>
      <c r="B3" s="590" t="s">
        <v>1549</v>
      </c>
      <c r="C3" s="588">
        <v>3.13</v>
      </c>
      <c r="D3" s="557">
        <v>27.0</v>
      </c>
      <c r="E3" s="565">
        <f t="shared" si="1"/>
        <v>84.51</v>
      </c>
      <c r="F3" s="571">
        <v>26.0</v>
      </c>
      <c r="G3" s="565">
        <f t="shared" si="2"/>
        <v>81.38</v>
      </c>
      <c r="H3" s="571">
        <v>25.0</v>
      </c>
      <c r="I3" s="30">
        <f t="shared" si="3"/>
        <v>78.25</v>
      </c>
      <c r="J3" s="568">
        <v>25.0</v>
      </c>
      <c r="K3" s="30">
        <f t="shared" si="4"/>
        <v>78.25</v>
      </c>
      <c r="L3" s="591">
        <v>25.0</v>
      </c>
      <c r="M3" s="30">
        <f t="shared" si="5"/>
        <v>78.25</v>
      </c>
      <c r="N3" s="249">
        <v>18.0</v>
      </c>
      <c r="O3" s="30">
        <f t="shared" si="6"/>
        <v>56.34</v>
      </c>
      <c r="P3" s="293"/>
      <c r="Q3" s="30"/>
      <c r="R3" s="560"/>
      <c r="S3" s="30"/>
      <c r="T3" s="293"/>
      <c r="U3" s="378"/>
      <c r="W3" s="30"/>
      <c r="X3" s="265"/>
      <c r="Y3" s="30"/>
      <c r="Z3" s="566"/>
      <c r="AB3" s="568"/>
      <c r="AC3" s="30"/>
    </row>
    <row r="4">
      <c r="A4" s="567" t="s">
        <v>1692</v>
      </c>
      <c r="B4" s="590" t="s">
        <v>1693</v>
      </c>
      <c r="C4" s="588">
        <v>3.28</v>
      </c>
      <c r="D4" s="557"/>
      <c r="E4" s="563"/>
      <c r="F4" s="571">
        <v>0.0</v>
      </c>
      <c r="G4" s="565">
        <f t="shared" si="2"/>
        <v>0</v>
      </c>
      <c r="H4" s="571">
        <v>36.0</v>
      </c>
      <c r="I4" s="30">
        <f t="shared" si="3"/>
        <v>118.08</v>
      </c>
      <c r="J4" s="568">
        <v>36.0</v>
      </c>
      <c r="K4" s="30">
        <f t="shared" si="4"/>
        <v>118.08</v>
      </c>
      <c r="L4" s="591">
        <v>36.0</v>
      </c>
      <c r="M4" s="30">
        <f t="shared" si="5"/>
        <v>118.08</v>
      </c>
      <c r="N4" s="249">
        <v>10.0</v>
      </c>
      <c r="O4" s="30">
        <f t="shared" si="6"/>
        <v>32.8</v>
      </c>
      <c r="P4" s="560"/>
      <c r="Q4" s="30"/>
      <c r="R4" s="560"/>
      <c r="S4" s="30"/>
      <c r="T4" s="560"/>
      <c r="U4" s="378"/>
      <c r="V4" s="293"/>
      <c r="W4" s="30"/>
      <c r="X4" s="265"/>
      <c r="Y4" s="30"/>
      <c r="Z4" s="570"/>
      <c r="AB4" s="568"/>
      <c r="AC4" s="30"/>
    </row>
    <row r="5">
      <c r="A5" s="567" t="s">
        <v>975</v>
      </c>
      <c r="B5" s="590" t="s">
        <v>1694</v>
      </c>
      <c r="C5" s="588"/>
      <c r="D5" s="557"/>
      <c r="E5" s="563"/>
      <c r="F5" s="571">
        <v>0.0</v>
      </c>
      <c r="G5" s="565">
        <f t="shared" si="2"/>
        <v>0</v>
      </c>
      <c r="H5" s="571">
        <v>0.0</v>
      </c>
      <c r="I5" s="30">
        <f t="shared" si="3"/>
        <v>0</v>
      </c>
      <c r="J5" s="568">
        <v>18.0</v>
      </c>
      <c r="K5" s="30">
        <f t="shared" si="4"/>
        <v>0</v>
      </c>
      <c r="L5" s="591">
        <v>13.0</v>
      </c>
      <c r="M5" s="30">
        <f t="shared" si="5"/>
        <v>0</v>
      </c>
      <c r="N5" s="249">
        <v>11.0</v>
      </c>
      <c r="O5" s="30">
        <f t="shared" si="6"/>
        <v>0</v>
      </c>
      <c r="P5" s="560"/>
      <c r="Q5" s="30"/>
      <c r="R5" s="560"/>
      <c r="S5" s="30"/>
      <c r="T5" s="560"/>
      <c r="U5" s="378"/>
      <c r="V5" s="293"/>
      <c r="W5" s="30"/>
      <c r="X5" s="265"/>
      <c r="Y5" s="30"/>
      <c r="Z5" s="570"/>
      <c r="AB5" s="568"/>
      <c r="AC5" s="30"/>
    </row>
    <row r="6">
      <c r="A6" s="569" t="s">
        <v>1551</v>
      </c>
      <c r="B6" s="569" t="s">
        <v>1552</v>
      </c>
      <c r="C6" s="588">
        <v>3.34</v>
      </c>
      <c r="D6" s="557">
        <v>22.0</v>
      </c>
      <c r="E6" s="565">
        <f t="shared" ref="E6:E8" si="7">C6*D6</f>
        <v>73.48</v>
      </c>
      <c r="F6" s="571">
        <v>20.0</v>
      </c>
      <c r="G6" s="565">
        <f t="shared" si="2"/>
        <v>66.8</v>
      </c>
      <c r="H6" s="571">
        <v>20.0</v>
      </c>
      <c r="I6" s="30">
        <f t="shared" si="3"/>
        <v>66.8</v>
      </c>
      <c r="J6" s="568">
        <v>15.0</v>
      </c>
      <c r="K6" s="30">
        <f t="shared" si="4"/>
        <v>50.1</v>
      </c>
      <c r="L6" s="591">
        <v>16.0</v>
      </c>
      <c r="M6" s="30">
        <f t="shared" si="5"/>
        <v>53.44</v>
      </c>
      <c r="N6" s="249">
        <v>16.0</v>
      </c>
      <c r="O6" s="30">
        <f t="shared" si="6"/>
        <v>53.44</v>
      </c>
      <c r="P6" s="560"/>
      <c r="Q6" s="30"/>
      <c r="R6" s="560"/>
      <c r="S6" s="30"/>
      <c r="T6" s="560"/>
      <c r="U6" s="378"/>
      <c r="V6" s="293"/>
      <c r="W6" s="30"/>
      <c r="X6" s="265"/>
      <c r="Y6" s="30"/>
      <c r="Z6" s="570"/>
      <c r="AB6" s="568"/>
      <c r="AC6" s="30"/>
    </row>
    <row r="7">
      <c r="A7" s="569" t="s">
        <v>1551</v>
      </c>
      <c r="B7" s="569" t="s">
        <v>1553</v>
      </c>
      <c r="C7" s="588">
        <v>3.34</v>
      </c>
      <c r="D7" s="557">
        <v>23.0</v>
      </c>
      <c r="E7" s="565">
        <f t="shared" si="7"/>
        <v>76.82</v>
      </c>
      <c r="F7" s="571">
        <v>19.0</v>
      </c>
      <c r="G7" s="565">
        <f t="shared" si="2"/>
        <v>63.46</v>
      </c>
      <c r="H7" s="571">
        <v>25.0</v>
      </c>
      <c r="I7" s="30">
        <f t="shared" si="3"/>
        <v>83.5</v>
      </c>
      <c r="J7" s="568">
        <v>25.0</v>
      </c>
      <c r="K7" s="30">
        <f t="shared" si="4"/>
        <v>83.5</v>
      </c>
      <c r="L7" s="591">
        <v>26.0</v>
      </c>
      <c r="M7" s="30">
        <f t="shared" si="5"/>
        <v>86.84</v>
      </c>
      <c r="N7" s="249">
        <v>26.0</v>
      </c>
      <c r="O7" s="30">
        <f t="shared" si="6"/>
        <v>86.84</v>
      </c>
      <c r="P7" s="560"/>
      <c r="Q7" s="30"/>
      <c r="R7" s="560"/>
      <c r="S7" s="30"/>
      <c r="T7" s="560"/>
      <c r="U7" s="378"/>
      <c r="V7" s="560"/>
      <c r="W7" s="30"/>
      <c r="X7" s="571"/>
      <c r="Y7" s="30"/>
      <c r="Z7" s="566"/>
      <c r="AB7" s="568"/>
      <c r="AC7" s="30"/>
    </row>
    <row r="8">
      <c r="A8" s="255" t="s">
        <v>1294</v>
      </c>
      <c r="B8" s="255" t="s">
        <v>1295</v>
      </c>
      <c r="C8" s="592">
        <v>3.38</v>
      </c>
      <c r="D8" s="557">
        <v>6.0</v>
      </c>
      <c r="E8" s="565">
        <f t="shared" si="7"/>
        <v>20.28</v>
      </c>
      <c r="F8" s="571">
        <v>6.0</v>
      </c>
      <c r="G8" s="565">
        <f t="shared" si="2"/>
        <v>20.28</v>
      </c>
      <c r="H8" s="571">
        <v>5.0</v>
      </c>
      <c r="I8" s="30">
        <f t="shared" si="3"/>
        <v>16.9</v>
      </c>
      <c r="J8" s="568">
        <v>5.0</v>
      </c>
      <c r="K8" s="30">
        <f t="shared" si="4"/>
        <v>16.9</v>
      </c>
      <c r="L8" s="591">
        <v>3.0</v>
      </c>
      <c r="M8" s="30">
        <f t="shared" si="5"/>
        <v>10.14</v>
      </c>
      <c r="N8" s="249">
        <v>3.0</v>
      </c>
      <c r="O8" s="30">
        <f t="shared" si="6"/>
        <v>10.14</v>
      </c>
      <c r="P8" s="293"/>
      <c r="Q8" s="30"/>
      <c r="R8" s="560"/>
      <c r="S8" s="30"/>
      <c r="T8" s="560"/>
      <c r="U8" s="378"/>
      <c r="V8" s="560"/>
      <c r="W8" s="30"/>
      <c r="X8" s="571"/>
      <c r="Y8" s="30"/>
      <c r="Z8" s="265"/>
      <c r="AB8" s="265"/>
      <c r="AC8" s="30"/>
    </row>
    <row r="9">
      <c r="A9" s="567" t="s">
        <v>1695</v>
      </c>
      <c r="B9" s="590" t="s">
        <v>1696</v>
      </c>
      <c r="C9" s="592"/>
      <c r="D9" s="557"/>
      <c r="E9" s="563"/>
      <c r="F9" s="571">
        <v>0.0</v>
      </c>
      <c r="G9" s="565">
        <f t="shared" si="2"/>
        <v>0</v>
      </c>
      <c r="H9" s="571">
        <v>96.0</v>
      </c>
      <c r="I9" s="30">
        <f t="shared" si="3"/>
        <v>0</v>
      </c>
      <c r="J9" s="568">
        <v>12.0</v>
      </c>
      <c r="K9" s="30">
        <f t="shared" si="4"/>
        <v>0</v>
      </c>
      <c r="L9" s="591">
        <v>3.0</v>
      </c>
      <c r="M9" s="30">
        <f t="shared" si="5"/>
        <v>0</v>
      </c>
      <c r="N9" s="560">
        <v>0.0</v>
      </c>
      <c r="O9" s="30">
        <f t="shared" si="6"/>
        <v>0</v>
      </c>
      <c r="P9" s="560"/>
      <c r="Q9" s="30"/>
      <c r="R9" s="560"/>
      <c r="S9" s="30"/>
      <c r="T9" s="560"/>
      <c r="U9" s="378"/>
      <c r="V9" s="560"/>
      <c r="W9" s="30"/>
      <c r="X9" s="571"/>
      <c r="Y9" s="30"/>
      <c r="Z9" s="571"/>
      <c r="AB9" s="568"/>
      <c r="AC9" s="30"/>
    </row>
    <row r="10">
      <c r="A10" s="255" t="s">
        <v>1107</v>
      </c>
      <c r="B10" s="255" t="s">
        <v>1557</v>
      </c>
      <c r="C10" s="592">
        <v>2.734</v>
      </c>
      <c r="D10" s="557">
        <v>1.0</v>
      </c>
      <c r="E10" s="565">
        <f t="shared" ref="E10:E22" si="8">C10*D10</f>
        <v>2.734</v>
      </c>
      <c r="F10" s="571">
        <v>1.0</v>
      </c>
      <c r="G10" s="565">
        <f t="shared" si="2"/>
        <v>2.734</v>
      </c>
      <c r="H10" s="571">
        <v>1.0</v>
      </c>
      <c r="I10" s="30">
        <f t="shared" si="3"/>
        <v>2.734</v>
      </c>
      <c r="J10" s="568">
        <v>1.0</v>
      </c>
      <c r="K10" s="30">
        <f t="shared" si="4"/>
        <v>2.734</v>
      </c>
      <c r="L10" s="571">
        <v>0.0</v>
      </c>
      <c r="M10" s="30">
        <f t="shared" si="5"/>
        <v>0</v>
      </c>
      <c r="N10" s="560">
        <v>0.0</v>
      </c>
      <c r="O10" s="30">
        <f t="shared" si="6"/>
        <v>0</v>
      </c>
      <c r="P10" s="560"/>
      <c r="Q10" s="30"/>
      <c r="R10" s="560"/>
      <c r="S10" s="30"/>
      <c r="T10" s="560"/>
      <c r="U10" s="378"/>
      <c r="V10" s="560"/>
      <c r="W10" s="30"/>
      <c r="X10" s="571"/>
      <c r="Y10" s="30"/>
      <c r="Z10" s="571"/>
      <c r="AB10" s="568"/>
      <c r="AC10" s="30"/>
    </row>
    <row r="11">
      <c r="A11" s="255" t="s">
        <v>1162</v>
      </c>
      <c r="B11" s="255" t="s">
        <v>1558</v>
      </c>
      <c r="C11" s="592">
        <v>4.45</v>
      </c>
      <c r="D11" s="557">
        <v>5.0</v>
      </c>
      <c r="E11" s="565">
        <f t="shared" si="8"/>
        <v>22.25</v>
      </c>
      <c r="F11" s="571">
        <v>4.0</v>
      </c>
      <c r="G11" s="565">
        <f t="shared" si="2"/>
        <v>17.8</v>
      </c>
      <c r="H11" s="571">
        <v>5.0</v>
      </c>
      <c r="I11" s="30">
        <f t="shared" si="3"/>
        <v>22.25</v>
      </c>
      <c r="J11" s="568">
        <v>5.0</v>
      </c>
      <c r="K11" s="30">
        <f t="shared" si="4"/>
        <v>22.25</v>
      </c>
      <c r="L11" s="589">
        <v>5.0</v>
      </c>
      <c r="M11" s="30">
        <f t="shared" si="5"/>
        <v>22.25</v>
      </c>
      <c r="N11" s="247">
        <v>5.0</v>
      </c>
      <c r="O11" s="30">
        <f t="shared" si="6"/>
        <v>22.25</v>
      </c>
      <c r="P11" s="560"/>
      <c r="Q11" s="30"/>
      <c r="R11" s="560"/>
      <c r="S11" s="30"/>
      <c r="T11" s="560"/>
      <c r="U11" s="378"/>
      <c r="V11" s="560"/>
      <c r="W11" s="30"/>
      <c r="X11" s="571"/>
      <c r="Y11" s="30"/>
      <c r="Z11" s="571"/>
      <c r="AB11" s="568"/>
      <c r="AC11" s="30"/>
    </row>
    <row r="12">
      <c r="A12" s="561" t="s">
        <v>958</v>
      </c>
      <c r="B12" s="587" t="s">
        <v>1559</v>
      </c>
      <c r="C12" s="592">
        <v>4.32</v>
      </c>
      <c r="D12" s="557">
        <v>9.0</v>
      </c>
      <c r="E12" s="565">
        <f t="shared" si="8"/>
        <v>38.88</v>
      </c>
      <c r="F12" s="571">
        <v>9.0</v>
      </c>
      <c r="G12" s="565">
        <f t="shared" si="2"/>
        <v>38.88</v>
      </c>
      <c r="H12" s="571">
        <v>10.0</v>
      </c>
      <c r="I12" s="30">
        <f t="shared" si="3"/>
        <v>43.2</v>
      </c>
      <c r="J12" s="568">
        <v>10.0</v>
      </c>
      <c r="K12" s="30">
        <f t="shared" si="4"/>
        <v>43.2</v>
      </c>
      <c r="L12" s="591">
        <v>10.0</v>
      </c>
      <c r="M12" s="30">
        <f t="shared" si="5"/>
        <v>43.2</v>
      </c>
      <c r="N12" s="249">
        <v>10.0</v>
      </c>
      <c r="O12" s="30">
        <f t="shared" si="6"/>
        <v>43.2</v>
      </c>
      <c r="P12" s="560"/>
      <c r="Q12" s="30"/>
      <c r="R12" s="560"/>
      <c r="S12" s="30"/>
      <c r="T12" s="560"/>
      <c r="U12" s="378"/>
      <c r="V12" s="560"/>
      <c r="W12" s="30"/>
      <c r="X12" s="571"/>
      <c r="Y12" s="30"/>
      <c r="Z12" s="265"/>
      <c r="AB12" s="568"/>
      <c r="AC12" s="30"/>
    </row>
    <row r="13">
      <c r="A13" s="567" t="s">
        <v>1046</v>
      </c>
      <c r="B13" s="590" t="s">
        <v>1560</v>
      </c>
      <c r="C13" s="592">
        <v>4.78</v>
      </c>
      <c r="D13" s="557">
        <v>11.0</v>
      </c>
      <c r="E13" s="565">
        <f t="shared" si="8"/>
        <v>52.58</v>
      </c>
      <c r="F13" s="571">
        <v>8.0</v>
      </c>
      <c r="G13" s="565">
        <f t="shared" si="2"/>
        <v>38.24</v>
      </c>
      <c r="H13" s="571">
        <v>3.0</v>
      </c>
      <c r="I13" s="30">
        <f t="shared" si="3"/>
        <v>14.34</v>
      </c>
      <c r="J13" s="568">
        <v>2.0</v>
      </c>
      <c r="K13" s="30">
        <f t="shared" si="4"/>
        <v>9.56</v>
      </c>
      <c r="L13" s="591">
        <v>6.0</v>
      </c>
      <c r="M13" s="30">
        <f t="shared" si="5"/>
        <v>28.68</v>
      </c>
      <c r="N13" s="249">
        <v>5.0</v>
      </c>
      <c r="O13" s="30">
        <f t="shared" si="6"/>
        <v>23.9</v>
      </c>
      <c r="P13" s="560"/>
      <c r="Q13" s="30"/>
      <c r="R13" s="560"/>
      <c r="S13" s="30"/>
      <c r="T13" s="560"/>
      <c r="U13" s="378"/>
      <c r="V13" s="560"/>
      <c r="W13" s="30"/>
      <c r="X13" s="571"/>
      <c r="Y13" s="30"/>
      <c r="Z13" s="265"/>
      <c r="AB13" s="568"/>
      <c r="AC13" s="30"/>
    </row>
    <row r="14">
      <c r="A14" s="567" t="s">
        <v>1046</v>
      </c>
      <c r="B14" s="590" t="s">
        <v>1560</v>
      </c>
      <c r="C14" s="592">
        <v>2.5</v>
      </c>
      <c r="D14" s="571">
        <v>8.0</v>
      </c>
      <c r="E14" s="565">
        <f t="shared" si="8"/>
        <v>20</v>
      </c>
      <c r="F14" s="571">
        <v>5.0</v>
      </c>
      <c r="G14" s="565">
        <f t="shared" si="2"/>
        <v>12.5</v>
      </c>
      <c r="H14" s="571">
        <v>4.0</v>
      </c>
      <c r="I14" s="30">
        <f t="shared" si="3"/>
        <v>10</v>
      </c>
      <c r="J14" s="568">
        <v>4.0</v>
      </c>
      <c r="K14" s="30">
        <f t="shared" si="4"/>
        <v>10</v>
      </c>
      <c r="L14" s="591">
        <v>2.0</v>
      </c>
      <c r="M14" s="30">
        <f t="shared" si="5"/>
        <v>5</v>
      </c>
      <c r="N14" s="249">
        <v>3.0</v>
      </c>
      <c r="O14" s="30">
        <f t="shared" si="6"/>
        <v>7.5</v>
      </c>
      <c r="P14" s="560"/>
      <c r="Q14" s="30"/>
      <c r="R14" s="560"/>
      <c r="S14" s="30"/>
      <c r="T14" s="560"/>
      <c r="U14" s="378"/>
      <c r="V14" s="560"/>
      <c r="W14" s="30"/>
      <c r="X14" s="571"/>
      <c r="Y14" s="30"/>
      <c r="Z14" s="265"/>
      <c r="AB14" s="568"/>
      <c r="AC14" s="30"/>
    </row>
    <row r="15">
      <c r="A15" s="567" t="s">
        <v>977</v>
      </c>
      <c r="B15" s="590" t="s">
        <v>1697</v>
      </c>
      <c r="C15" s="592">
        <v>4.93</v>
      </c>
      <c r="D15" s="571">
        <v>7.0</v>
      </c>
      <c r="E15" s="565">
        <f t="shared" si="8"/>
        <v>34.51</v>
      </c>
      <c r="F15" s="571">
        <v>6.0</v>
      </c>
      <c r="G15" s="565">
        <f t="shared" si="2"/>
        <v>29.58</v>
      </c>
      <c r="H15" s="571">
        <v>10.0</v>
      </c>
      <c r="I15" s="30">
        <f t="shared" si="3"/>
        <v>49.3</v>
      </c>
      <c r="J15" s="568">
        <v>10.0</v>
      </c>
      <c r="K15" s="30">
        <f t="shared" si="4"/>
        <v>49.3</v>
      </c>
      <c r="L15" s="591">
        <v>9.0</v>
      </c>
      <c r="M15" s="30">
        <f t="shared" si="5"/>
        <v>44.37</v>
      </c>
      <c r="N15" s="249">
        <v>9.0</v>
      </c>
      <c r="O15" s="30">
        <f t="shared" si="6"/>
        <v>44.37</v>
      </c>
      <c r="P15" s="560"/>
      <c r="Q15" s="30"/>
      <c r="R15" s="560"/>
      <c r="S15" s="30"/>
      <c r="T15" s="560"/>
      <c r="U15" s="378"/>
      <c r="V15" s="560"/>
      <c r="W15" s="30"/>
      <c r="X15" s="571"/>
      <c r="Y15" s="30"/>
      <c r="Z15" s="265"/>
      <c r="AB15" s="568"/>
      <c r="AC15" s="30"/>
    </row>
    <row r="16">
      <c r="A16" s="255" t="s">
        <v>1311</v>
      </c>
      <c r="B16" s="255" t="s">
        <v>1561</v>
      </c>
      <c r="C16" s="592">
        <v>3.26</v>
      </c>
      <c r="D16" s="571">
        <v>2.0</v>
      </c>
      <c r="E16" s="565">
        <f t="shared" si="8"/>
        <v>6.52</v>
      </c>
      <c r="F16" s="571">
        <v>2.0</v>
      </c>
      <c r="G16" s="565">
        <f t="shared" si="2"/>
        <v>6.52</v>
      </c>
      <c r="H16" s="571">
        <v>1.0</v>
      </c>
      <c r="I16" s="30">
        <f t="shared" si="3"/>
        <v>3.26</v>
      </c>
      <c r="J16" s="568">
        <v>1.0</v>
      </c>
      <c r="K16" s="30">
        <f t="shared" si="4"/>
        <v>3.26</v>
      </c>
      <c r="L16" s="591">
        <v>1.0</v>
      </c>
      <c r="M16" s="30">
        <f t="shared" si="5"/>
        <v>3.26</v>
      </c>
      <c r="N16" s="249">
        <v>1.0</v>
      </c>
      <c r="O16" s="30">
        <f t="shared" si="6"/>
        <v>3.26</v>
      </c>
      <c r="P16" s="560"/>
      <c r="Q16" s="30"/>
      <c r="R16" s="560"/>
      <c r="S16" s="30"/>
      <c r="T16" s="560"/>
      <c r="U16" s="378"/>
      <c r="V16" s="560"/>
      <c r="W16" s="30"/>
      <c r="X16" s="571"/>
      <c r="Y16" s="30"/>
      <c r="Z16" s="265"/>
      <c r="AB16" s="568"/>
      <c r="AC16" s="30"/>
    </row>
    <row r="17">
      <c r="A17" s="569" t="s">
        <v>1130</v>
      </c>
      <c r="B17" s="569" t="s">
        <v>1128</v>
      </c>
      <c r="C17" s="24">
        <v>7.11</v>
      </c>
      <c r="D17" s="571">
        <v>121.0</v>
      </c>
      <c r="E17" s="565">
        <f t="shared" si="8"/>
        <v>860.31</v>
      </c>
      <c r="F17" s="571">
        <v>76.0</v>
      </c>
      <c r="G17" s="565">
        <f t="shared" si="2"/>
        <v>540.36</v>
      </c>
      <c r="H17" s="571">
        <v>44.0</v>
      </c>
      <c r="I17" s="30">
        <f t="shared" si="3"/>
        <v>312.84</v>
      </c>
      <c r="J17" s="568">
        <v>36.0</v>
      </c>
      <c r="K17" s="30">
        <f t="shared" si="4"/>
        <v>255.96</v>
      </c>
      <c r="L17" s="591">
        <v>0.0</v>
      </c>
      <c r="M17" s="30">
        <f t="shared" si="5"/>
        <v>0</v>
      </c>
      <c r="N17" s="249">
        <v>29.0</v>
      </c>
      <c r="O17" s="30">
        <f t="shared" si="6"/>
        <v>206.19</v>
      </c>
      <c r="P17" s="560"/>
      <c r="Q17" s="30"/>
      <c r="R17" s="560"/>
      <c r="S17" s="30"/>
      <c r="T17" s="560"/>
      <c r="U17" s="378"/>
      <c r="V17" s="560"/>
      <c r="W17" s="30"/>
      <c r="X17" s="571"/>
      <c r="Y17" s="30"/>
      <c r="Z17" s="265"/>
      <c r="AB17" s="568"/>
      <c r="AC17" s="30"/>
    </row>
    <row r="18">
      <c r="A18" s="255" t="s">
        <v>1130</v>
      </c>
      <c r="B18" s="255" t="s">
        <v>1339</v>
      </c>
      <c r="C18" s="592">
        <v>6.0</v>
      </c>
      <c r="D18" s="571">
        <v>0.0</v>
      </c>
      <c r="E18" s="565">
        <f t="shared" si="8"/>
        <v>0</v>
      </c>
      <c r="F18" s="571">
        <v>0.0</v>
      </c>
      <c r="G18" s="565">
        <f t="shared" si="2"/>
        <v>0</v>
      </c>
      <c r="H18" s="571">
        <v>5.0</v>
      </c>
      <c r="I18" s="30">
        <f t="shared" si="3"/>
        <v>30</v>
      </c>
      <c r="J18" s="568">
        <v>8.0</v>
      </c>
      <c r="K18" s="30">
        <f t="shared" si="4"/>
        <v>48</v>
      </c>
      <c r="L18" s="591">
        <v>7.0</v>
      </c>
      <c r="M18" s="30">
        <f t="shared" si="5"/>
        <v>42</v>
      </c>
      <c r="N18" s="249">
        <v>6.0</v>
      </c>
      <c r="O18" s="30">
        <f t="shared" si="6"/>
        <v>36</v>
      </c>
      <c r="P18" s="560"/>
      <c r="Q18" s="30"/>
      <c r="R18" s="560"/>
      <c r="S18" s="30"/>
      <c r="T18" s="560"/>
      <c r="U18" s="378"/>
      <c r="V18" s="560"/>
      <c r="W18" s="30"/>
      <c r="X18" s="571"/>
      <c r="Y18" s="30"/>
      <c r="Z18" s="571"/>
      <c r="AB18" s="568"/>
      <c r="AC18" s="30"/>
    </row>
    <row r="19">
      <c r="A19" s="569" t="s">
        <v>1130</v>
      </c>
      <c r="B19" s="569" t="s">
        <v>1563</v>
      </c>
      <c r="C19" s="592">
        <v>2.66</v>
      </c>
      <c r="D19" s="571">
        <v>0.0</v>
      </c>
      <c r="E19" s="565">
        <f t="shared" si="8"/>
        <v>0</v>
      </c>
      <c r="F19" s="571">
        <v>13.0</v>
      </c>
      <c r="G19" s="565">
        <f t="shared" si="2"/>
        <v>34.58</v>
      </c>
      <c r="H19" s="571">
        <v>2.0</v>
      </c>
      <c r="I19" s="30">
        <f t="shared" si="3"/>
        <v>5.32</v>
      </c>
      <c r="J19" s="568">
        <v>0.0</v>
      </c>
      <c r="K19" s="30">
        <f t="shared" si="4"/>
        <v>0</v>
      </c>
      <c r="L19" s="591">
        <v>60.0</v>
      </c>
      <c r="M19" s="30">
        <f t="shared" si="5"/>
        <v>159.6</v>
      </c>
      <c r="N19" s="249">
        <v>55.0</v>
      </c>
      <c r="O19" s="30">
        <f t="shared" si="6"/>
        <v>146.3</v>
      </c>
      <c r="P19" s="560"/>
      <c r="Q19" s="30"/>
      <c r="R19" s="560"/>
      <c r="S19" s="30"/>
      <c r="T19" s="560"/>
      <c r="U19" s="378"/>
      <c r="V19" s="560"/>
      <c r="W19" s="30"/>
      <c r="X19" s="571"/>
      <c r="Y19" s="30"/>
      <c r="Z19" s="571"/>
      <c r="AB19" s="568"/>
      <c r="AC19" s="30"/>
    </row>
    <row r="20">
      <c r="A20" s="255" t="s">
        <v>1017</v>
      </c>
      <c r="B20" s="255" t="s">
        <v>1564</v>
      </c>
      <c r="C20" s="592">
        <v>2.41</v>
      </c>
      <c r="D20" s="571">
        <v>30.0</v>
      </c>
      <c r="E20" s="565">
        <f t="shared" si="8"/>
        <v>72.3</v>
      </c>
      <c r="F20" s="571">
        <v>29.0</v>
      </c>
      <c r="G20" s="565">
        <f t="shared" si="2"/>
        <v>69.89</v>
      </c>
      <c r="H20" s="571">
        <v>24.0</v>
      </c>
      <c r="I20" s="30">
        <f t="shared" si="3"/>
        <v>57.84</v>
      </c>
      <c r="J20" s="568">
        <v>21.0</v>
      </c>
      <c r="K20" s="30">
        <f t="shared" si="4"/>
        <v>50.61</v>
      </c>
      <c r="L20" s="591">
        <v>19.0</v>
      </c>
      <c r="M20" s="30">
        <f t="shared" si="5"/>
        <v>45.79</v>
      </c>
      <c r="N20" s="249">
        <v>19.0</v>
      </c>
      <c r="O20" s="30">
        <f t="shared" si="6"/>
        <v>45.79</v>
      </c>
      <c r="P20" s="560"/>
      <c r="Q20" s="30"/>
      <c r="R20" s="560"/>
      <c r="S20" s="30"/>
      <c r="T20" s="560"/>
      <c r="U20" s="378"/>
      <c r="V20" s="560"/>
      <c r="W20" s="30"/>
      <c r="X20" s="571"/>
      <c r="Y20" s="30"/>
      <c r="Z20" s="571"/>
      <c r="AB20" s="568"/>
      <c r="AC20" s="30"/>
    </row>
    <row r="21">
      <c r="A21" s="255" t="s">
        <v>1130</v>
      </c>
      <c r="B21" s="255" t="s">
        <v>1565</v>
      </c>
      <c r="C21" s="592">
        <v>4.88</v>
      </c>
      <c r="D21" s="571">
        <v>11.0</v>
      </c>
      <c r="E21" s="565">
        <f t="shared" si="8"/>
        <v>53.68</v>
      </c>
      <c r="F21" s="571">
        <v>11.0</v>
      </c>
      <c r="G21" s="565">
        <f t="shared" si="2"/>
        <v>53.68</v>
      </c>
      <c r="H21" s="571">
        <v>12.0</v>
      </c>
      <c r="I21" s="30">
        <f t="shared" si="3"/>
        <v>58.56</v>
      </c>
      <c r="J21" s="568">
        <v>12.0</v>
      </c>
      <c r="K21" s="30">
        <f t="shared" si="4"/>
        <v>58.56</v>
      </c>
      <c r="L21" s="591">
        <v>12.0</v>
      </c>
      <c r="M21" s="30">
        <f t="shared" si="5"/>
        <v>58.56</v>
      </c>
      <c r="N21" s="249">
        <v>12.0</v>
      </c>
      <c r="O21" s="30">
        <f t="shared" si="6"/>
        <v>58.56</v>
      </c>
      <c r="P21" s="560"/>
      <c r="Q21" s="30"/>
      <c r="R21" s="560"/>
      <c r="S21" s="30"/>
      <c r="T21" s="560"/>
      <c r="U21" s="378"/>
      <c r="V21" s="560"/>
      <c r="W21" s="30"/>
      <c r="X21" s="571"/>
      <c r="Y21" s="30"/>
      <c r="Z21" s="571"/>
      <c r="AB21" s="568"/>
      <c r="AC21" s="30"/>
    </row>
    <row r="22">
      <c r="A22" s="567" t="s">
        <v>1130</v>
      </c>
      <c r="B22" s="590" t="s">
        <v>1566</v>
      </c>
      <c r="C22" s="592">
        <v>6.35</v>
      </c>
      <c r="D22" s="571">
        <v>20.0</v>
      </c>
      <c r="E22" s="565">
        <f t="shared" si="8"/>
        <v>127</v>
      </c>
      <c r="F22" s="571">
        <v>15.0</v>
      </c>
      <c r="G22" s="565">
        <f t="shared" si="2"/>
        <v>95.25</v>
      </c>
      <c r="H22" s="571">
        <v>60.0</v>
      </c>
      <c r="I22" s="30">
        <f t="shared" si="3"/>
        <v>381</v>
      </c>
      <c r="J22" s="568">
        <v>60.0</v>
      </c>
      <c r="K22" s="30">
        <f t="shared" si="4"/>
        <v>381</v>
      </c>
      <c r="L22" s="591">
        <v>18.0</v>
      </c>
      <c r="M22" s="30">
        <f t="shared" si="5"/>
        <v>114.3</v>
      </c>
      <c r="N22" s="249">
        <v>49.0</v>
      </c>
      <c r="O22" s="30">
        <f t="shared" si="6"/>
        <v>311.15</v>
      </c>
      <c r="P22" s="560"/>
      <c r="Q22" s="30"/>
      <c r="R22" s="560"/>
      <c r="S22" s="30"/>
      <c r="T22" s="560"/>
      <c r="U22" s="378"/>
      <c r="V22" s="560"/>
      <c r="W22" s="30"/>
      <c r="X22" s="571"/>
      <c r="Y22" s="30"/>
      <c r="Z22" s="571"/>
      <c r="AB22" s="568"/>
      <c r="AC22" s="30"/>
    </row>
    <row r="23">
      <c r="A23" s="561" t="s">
        <v>1130</v>
      </c>
      <c r="B23" s="562" t="s">
        <v>1698</v>
      </c>
      <c r="C23" s="592">
        <v>6.26</v>
      </c>
      <c r="D23" s="571"/>
      <c r="E23" s="563"/>
      <c r="F23" s="571"/>
      <c r="G23" s="565"/>
      <c r="H23" s="571"/>
      <c r="I23" s="30"/>
      <c r="J23" s="568"/>
      <c r="K23" s="30"/>
      <c r="L23" s="591"/>
      <c r="M23" s="30"/>
      <c r="N23" s="247">
        <v>100.0</v>
      </c>
      <c r="O23" s="30">
        <f t="shared" si="6"/>
        <v>626</v>
      </c>
      <c r="P23" s="560"/>
      <c r="Q23" s="30"/>
      <c r="R23" s="560"/>
      <c r="S23" s="30"/>
      <c r="T23" s="560"/>
      <c r="U23" s="378"/>
      <c r="V23" s="560"/>
      <c r="W23" s="30"/>
      <c r="X23" s="571"/>
      <c r="Y23" s="30"/>
      <c r="Z23" s="571"/>
      <c r="AB23" s="568"/>
      <c r="AC23" s="30"/>
    </row>
    <row r="24">
      <c r="A24" s="573" t="s">
        <v>1130</v>
      </c>
      <c r="B24" s="593" t="s">
        <v>1567</v>
      </c>
      <c r="C24" s="592">
        <v>15.83</v>
      </c>
      <c r="D24" s="571">
        <v>145.0</v>
      </c>
      <c r="E24" s="565">
        <f t="shared" ref="E24:E25" si="9">C24*D24</f>
        <v>2295.35</v>
      </c>
      <c r="F24" s="571">
        <v>112.0</v>
      </c>
      <c r="G24" s="565">
        <f t="shared" ref="G24:G25" si="10">F24*C24</f>
        <v>1772.96</v>
      </c>
      <c r="H24" s="571">
        <v>213.0</v>
      </c>
      <c r="I24" s="30">
        <f t="shared" ref="I24:I25" si="11">H24*C24</f>
        <v>3371.79</v>
      </c>
      <c r="J24" s="568">
        <v>205.0</v>
      </c>
      <c r="K24" s="30">
        <f t="shared" ref="K24:K25" si="12">J24*C24</f>
        <v>3245.15</v>
      </c>
      <c r="L24" s="591">
        <v>180.0</v>
      </c>
      <c r="M24" s="30">
        <f t="shared" ref="M24:M32" si="13">L24*C24</f>
        <v>2849.4</v>
      </c>
      <c r="N24" s="249">
        <v>175.0</v>
      </c>
      <c r="O24" s="30">
        <f t="shared" si="6"/>
        <v>2770.25</v>
      </c>
      <c r="P24" s="560"/>
      <c r="Q24" s="30"/>
      <c r="R24" s="560"/>
      <c r="S24" s="30"/>
      <c r="T24" s="560"/>
      <c r="U24" s="378"/>
      <c r="V24" s="560"/>
      <c r="W24" s="30"/>
      <c r="X24" s="571"/>
      <c r="Y24" s="30"/>
      <c r="Z24" s="571"/>
      <c r="AB24" s="568"/>
      <c r="AC24" s="30"/>
    </row>
    <row r="25">
      <c r="A25" s="255" t="s">
        <v>1130</v>
      </c>
      <c r="B25" s="255" t="s">
        <v>1568</v>
      </c>
      <c r="C25" s="592">
        <v>4.11</v>
      </c>
      <c r="D25" s="571">
        <v>0.0</v>
      </c>
      <c r="E25" s="565">
        <f t="shared" si="9"/>
        <v>0</v>
      </c>
      <c r="F25" s="571">
        <v>9.0</v>
      </c>
      <c r="G25" s="565">
        <f t="shared" si="10"/>
        <v>36.99</v>
      </c>
      <c r="H25" s="571">
        <v>5.0</v>
      </c>
      <c r="I25" s="30">
        <f t="shared" si="11"/>
        <v>20.55</v>
      </c>
      <c r="J25" s="568">
        <v>4.0</v>
      </c>
      <c r="K25" s="30">
        <f t="shared" si="12"/>
        <v>16.44</v>
      </c>
      <c r="L25" s="591">
        <v>1.0</v>
      </c>
      <c r="M25" s="30">
        <f t="shared" si="13"/>
        <v>4.11</v>
      </c>
      <c r="N25" s="249">
        <v>1.0</v>
      </c>
      <c r="O25" s="30">
        <f t="shared" si="6"/>
        <v>4.11</v>
      </c>
      <c r="P25" s="560"/>
      <c r="Q25" s="30"/>
      <c r="R25" s="560"/>
      <c r="S25" s="30"/>
      <c r="T25" s="560"/>
      <c r="U25" s="378"/>
      <c r="V25" s="560"/>
      <c r="W25" s="30"/>
      <c r="X25" s="571"/>
      <c r="Y25" s="30"/>
      <c r="Z25" s="571"/>
      <c r="AB25" s="568"/>
      <c r="AC25" s="30"/>
    </row>
    <row r="26">
      <c r="A26" s="567" t="s">
        <v>1130</v>
      </c>
      <c r="B26" s="233" t="s">
        <v>1699</v>
      </c>
      <c r="C26" s="592"/>
      <c r="D26" s="571"/>
      <c r="E26" s="563"/>
      <c r="F26" s="571"/>
      <c r="G26" s="565"/>
      <c r="H26" s="571"/>
      <c r="I26" s="30"/>
      <c r="J26" s="568"/>
      <c r="K26" s="30"/>
      <c r="L26" s="589">
        <v>39.0</v>
      </c>
      <c r="M26" s="30">
        <f t="shared" si="13"/>
        <v>0</v>
      </c>
      <c r="N26" s="249">
        <v>16.0</v>
      </c>
      <c r="O26" s="30">
        <f t="shared" si="6"/>
        <v>0</v>
      </c>
      <c r="P26" s="560"/>
      <c r="Q26" s="30"/>
      <c r="R26" s="560"/>
      <c r="S26" s="30"/>
      <c r="T26" s="560"/>
      <c r="U26" s="378"/>
      <c r="V26" s="560"/>
      <c r="W26" s="30"/>
      <c r="X26" s="571"/>
      <c r="Y26" s="30"/>
      <c r="Z26" s="571"/>
      <c r="AB26" s="568"/>
      <c r="AC26" s="30"/>
    </row>
    <row r="27">
      <c r="A27" s="561" t="s">
        <v>1555</v>
      </c>
      <c r="B27" s="562" t="s">
        <v>1700</v>
      </c>
      <c r="C27" s="592">
        <v>2.0</v>
      </c>
      <c r="D27" s="571"/>
      <c r="E27" s="563"/>
      <c r="F27" s="571"/>
      <c r="G27" s="565"/>
      <c r="H27" s="571"/>
      <c r="I27" s="30"/>
      <c r="J27" s="568">
        <v>75.0</v>
      </c>
      <c r="K27" s="30">
        <f t="shared" ref="K27:K32" si="14">J27*C27</f>
        <v>150</v>
      </c>
      <c r="L27" s="591">
        <v>51.0</v>
      </c>
      <c r="M27" s="30">
        <f t="shared" si="13"/>
        <v>102</v>
      </c>
      <c r="N27" s="249">
        <v>54.0</v>
      </c>
      <c r="O27" s="30">
        <f t="shared" si="6"/>
        <v>108</v>
      </c>
      <c r="P27" s="560"/>
      <c r="Q27" s="30"/>
      <c r="R27" s="560"/>
      <c r="S27" s="30"/>
      <c r="T27" s="560"/>
      <c r="U27" s="378"/>
      <c r="V27" s="560"/>
      <c r="W27" s="30"/>
      <c r="X27" s="571"/>
      <c r="Y27" s="30"/>
      <c r="Z27" s="571"/>
      <c r="AB27" s="568"/>
      <c r="AC27" s="30"/>
    </row>
    <row r="28">
      <c r="A28" s="561" t="s">
        <v>1130</v>
      </c>
      <c r="B28" s="562" t="s">
        <v>1274</v>
      </c>
      <c r="C28" s="592">
        <v>1.93</v>
      </c>
      <c r="D28" s="571"/>
      <c r="E28" s="563"/>
      <c r="F28" s="571"/>
      <c r="G28" s="565"/>
      <c r="H28" s="571"/>
      <c r="I28" s="30"/>
      <c r="J28" s="568">
        <v>189.0</v>
      </c>
      <c r="K28" s="30">
        <f t="shared" si="14"/>
        <v>364.77</v>
      </c>
      <c r="L28" s="591">
        <v>166.0</v>
      </c>
      <c r="M28" s="30">
        <f t="shared" si="13"/>
        <v>320.38</v>
      </c>
      <c r="N28" s="249">
        <v>155.0</v>
      </c>
      <c r="O28" s="30">
        <f t="shared" si="6"/>
        <v>299.15</v>
      </c>
      <c r="P28" s="560"/>
      <c r="Q28" s="30"/>
      <c r="R28" s="560"/>
      <c r="S28" s="30"/>
      <c r="T28" s="560"/>
      <c r="U28" s="378"/>
      <c r="V28" s="560"/>
      <c r="W28" s="30"/>
      <c r="X28" s="571"/>
      <c r="Y28" s="30"/>
      <c r="Z28" s="571"/>
      <c r="AB28" s="568"/>
      <c r="AC28" s="30"/>
    </row>
    <row r="29">
      <c r="A29" s="255" t="s">
        <v>1130</v>
      </c>
      <c r="B29" s="255" t="s">
        <v>1569</v>
      </c>
      <c r="C29" s="592">
        <v>5.14</v>
      </c>
      <c r="D29" s="571">
        <v>24.0</v>
      </c>
      <c r="E29" s="565">
        <f t="shared" ref="E29:E32" si="15">C29*D29</f>
        <v>123.36</v>
      </c>
      <c r="F29" s="571">
        <v>21.0</v>
      </c>
      <c r="G29" s="565">
        <f t="shared" ref="G29:G32" si="16">F29*C29</f>
        <v>107.94</v>
      </c>
      <c r="H29" s="571">
        <v>20.0</v>
      </c>
      <c r="I29" s="30">
        <f t="shared" ref="I29:I32" si="17">H29*C29</f>
        <v>102.8</v>
      </c>
      <c r="J29" s="568">
        <v>9.0</v>
      </c>
      <c r="K29" s="30">
        <f t="shared" si="14"/>
        <v>46.26</v>
      </c>
      <c r="L29" s="591">
        <v>6.0</v>
      </c>
      <c r="M29" s="30">
        <f t="shared" si="13"/>
        <v>30.84</v>
      </c>
      <c r="N29" s="249">
        <v>3.0</v>
      </c>
      <c r="O29" s="30">
        <f t="shared" si="6"/>
        <v>15.42</v>
      </c>
      <c r="P29" s="560"/>
      <c r="Q29" s="30"/>
      <c r="R29" s="560"/>
      <c r="S29" s="30"/>
      <c r="T29" s="560"/>
      <c r="U29" s="378"/>
      <c r="V29" s="560"/>
      <c r="W29" s="30"/>
      <c r="X29" s="571"/>
      <c r="Y29" s="30"/>
      <c r="Z29" s="571"/>
      <c r="AB29" s="568"/>
      <c r="AC29" s="30"/>
    </row>
    <row r="30">
      <c r="A30" s="255" t="s">
        <v>1130</v>
      </c>
      <c r="B30" s="255" t="s">
        <v>1572</v>
      </c>
      <c r="C30" s="592">
        <v>4.8</v>
      </c>
      <c r="D30" s="557">
        <v>46.0</v>
      </c>
      <c r="E30" s="565">
        <f t="shared" si="15"/>
        <v>220.8</v>
      </c>
      <c r="F30" s="594">
        <v>43.0</v>
      </c>
      <c r="G30" s="565">
        <f t="shared" si="16"/>
        <v>206.4</v>
      </c>
      <c r="H30" s="571">
        <v>42.0</v>
      </c>
      <c r="I30" s="30">
        <f t="shared" si="17"/>
        <v>201.6</v>
      </c>
      <c r="J30" s="568">
        <v>25.0</v>
      </c>
      <c r="K30" s="30">
        <f t="shared" si="14"/>
        <v>120</v>
      </c>
      <c r="L30" s="591">
        <v>24.0</v>
      </c>
      <c r="M30" s="30">
        <f t="shared" si="13"/>
        <v>115.2</v>
      </c>
      <c r="N30" s="249">
        <v>24.0</v>
      </c>
      <c r="O30" s="30">
        <f t="shared" si="6"/>
        <v>115.2</v>
      </c>
      <c r="P30" s="560"/>
      <c r="Q30" s="30"/>
      <c r="R30" s="560"/>
      <c r="S30" s="30"/>
      <c r="T30" s="293"/>
      <c r="U30" s="378"/>
      <c r="V30" s="560"/>
      <c r="W30" s="30"/>
      <c r="X30" s="571"/>
      <c r="Y30" s="30"/>
      <c r="Z30" s="571"/>
      <c r="AB30" s="265"/>
      <c r="AC30" s="30"/>
    </row>
    <row r="31">
      <c r="A31" s="567" t="s">
        <v>993</v>
      </c>
      <c r="B31" s="590" t="s">
        <v>997</v>
      </c>
      <c r="C31" s="588">
        <v>2.11</v>
      </c>
      <c r="D31" s="571">
        <v>5.0</v>
      </c>
      <c r="E31" s="565">
        <f t="shared" si="15"/>
        <v>10.55</v>
      </c>
      <c r="F31" s="557">
        <v>20.0</v>
      </c>
      <c r="G31" s="565">
        <f t="shared" si="16"/>
        <v>42.2</v>
      </c>
      <c r="H31" s="571">
        <v>15.0</v>
      </c>
      <c r="I31" s="30">
        <f t="shared" si="17"/>
        <v>31.65</v>
      </c>
      <c r="J31" s="568">
        <v>8.0</v>
      </c>
      <c r="K31" s="30">
        <f t="shared" si="14"/>
        <v>16.88</v>
      </c>
      <c r="L31" s="591">
        <v>12.0</v>
      </c>
      <c r="M31" s="30">
        <f t="shared" si="13"/>
        <v>25.32</v>
      </c>
      <c r="N31" s="249">
        <v>10.0</v>
      </c>
      <c r="O31" s="30">
        <f t="shared" si="6"/>
        <v>21.1</v>
      </c>
      <c r="P31" s="293"/>
      <c r="Q31" s="30"/>
      <c r="R31" s="560"/>
      <c r="S31" s="30"/>
      <c r="T31" s="293"/>
      <c r="U31" s="378"/>
      <c r="V31" s="293"/>
      <c r="W31" s="30"/>
      <c r="X31" s="265"/>
      <c r="Y31" s="30"/>
      <c r="Z31" s="571"/>
      <c r="AB31" s="568"/>
      <c r="AC31" s="30"/>
    </row>
    <row r="32">
      <c r="A32" s="573" t="s">
        <v>993</v>
      </c>
      <c r="B32" s="593" t="s">
        <v>1573</v>
      </c>
      <c r="C32" s="588">
        <v>9.94</v>
      </c>
      <c r="D32" s="571">
        <v>0.0</v>
      </c>
      <c r="E32" s="565">
        <f t="shared" si="15"/>
        <v>0</v>
      </c>
      <c r="F32" s="557">
        <v>0.0</v>
      </c>
      <c r="G32" s="565">
        <f t="shared" si="16"/>
        <v>0</v>
      </c>
      <c r="H32" s="571">
        <v>0.0</v>
      </c>
      <c r="I32" s="30">
        <f t="shared" si="17"/>
        <v>0</v>
      </c>
      <c r="J32" s="568">
        <v>0.0</v>
      </c>
      <c r="K32" s="30">
        <f t="shared" si="14"/>
        <v>0</v>
      </c>
      <c r="L32" s="591">
        <v>0.0</v>
      </c>
      <c r="M32" s="30">
        <f t="shared" si="13"/>
        <v>0</v>
      </c>
      <c r="N32" s="249">
        <v>0.0</v>
      </c>
      <c r="O32" s="30">
        <f t="shared" si="6"/>
        <v>0</v>
      </c>
      <c r="P32" s="293"/>
      <c r="Q32" s="30"/>
      <c r="R32" s="560"/>
      <c r="S32" s="30"/>
      <c r="T32" s="293"/>
      <c r="U32" s="378"/>
      <c r="V32" s="293"/>
      <c r="W32" s="30"/>
      <c r="X32" s="265"/>
      <c r="Y32" s="30"/>
      <c r="Z32" s="571"/>
      <c r="AB32" s="568"/>
      <c r="AC32" s="30"/>
    </row>
    <row r="33">
      <c r="A33" s="561" t="s">
        <v>1701</v>
      </c>
      <c r="B33" s="562" t="s">
        <v>1702</v>
      </c>
      <c r="C33" s="576">
        <v>3.25</v>
      </c>
      <c r="D33" s="557"/>
      <c r="E33" s="563"/>
      <c r="F33" s="559"/>
      <c r="G33" s="565"/>
      <c r="H33" s="571"/>
      <c r="I33" s="30"/>
      <c r="J33" s="265"/>
      <c r="K33" s="30"/>
      <c r="L33" s="265"/>
      <c r="M33" s="30"/>
      <c r="N33" s="560">
        <v>25.0</v>
      </c>
      <c r="O33" s="30">
        <f t="shared" si="6"/>
        <v>81.25</v>
      </c>
      <c r="P33" s="560"/>
      <c r="Q33" s="30"/>
      <c r="R33" s="293"/>
      <c r="S33" s="30"/>
      <c r="T33" s="293"/>
      <c r="U33" s="378"/>
      <c r="V33" s="293"/>
      <c r="W33" s="30"/>
      <c r="X33" s="571"/>
      <c r="Y33" s="30"/>
      <c r="Z33" s="571"/>
      <c r="AB33" s="265"/>
      <c r="AC33" s="30"/>
    </row>
    <row r="34">
      <c r="A34" s="567" t="s">
        <v>1577</v>
      </c>
      <c r="B34" s="590" t="s">
        <v>1578</v>
      </c>
      <c r="C34" s="576">
        <v>4.67</v>
      </c>
      <c r="D34" s="557">
        <v>13.0</v>
      </c>
      <c r="E34" s="565">
        <f>C34*D34</f>
        <v>60.71</v>
      </c>
      <c r="F34" s="559">
        <v>13.0</v>
      </c>
      <c r="G34" s="565">
        <f>F34*C34</f>
        <v>60.71</v>
      </c>
      <c r="H34" s="571">
        <v>13.0</v>
      </c>
      <c r="I34" s="30">
        <f>H34*C34</f>
        <v>60.71</v>
      </c>
      <c r="J34" s="265">
        <v>12.0</v>
      </c>
      <c r="K34" s="30">
        <f>J34*C34</f>
        <v>56.04</v>
      </c>
      <c r="L34" s="265">
        <v>12.0</v>
      </c>
      <c r="M34" s="30">
        <f>L34*C34</f>
        <v>56.04</v>
      </c>
      <c r="N34" s="560">
        <v>12.0</v>
      </c>
      <c r="O34" s="30">
        <f t="shared" si="6"/>
        <v>56.04</v>
      </c>
      <c r="P34" s="560"/>
      <c r="Q34" s="30"/>
      <c r="R34" s="293"/>
      <c r="S34" s="30"/>
      <c r="T34" s="293"/>
      <c r="U34" s="378"/>
      <c r="V34" s="293"/>
      <c r="W34" s="30"/>
      <c r="X34" s="571"/>
      <c r="Y34" s="30"/>
      <c r="Z34" s="571"/>
      <c r="AB34" s="265"/>
      <c r="AC34" s="30"/>
    </row>
    <row r="35">
      <c r="A35" s="561" t="s">
        <v>1703</v>
      </c>
      <c r="B35" s="562" t="s">
        <v>1704</v>
      </c>
      <c r="C35" s="592"/>
      <c r="D35" s="557"/>
      <c r="E35" s="563"/>
      <c r="F35" s="559"/>
      <c r="G35" s="565"/>
      <c r="H35" s="571"/>
      <c r="I35" s="30"/>
      <c r="J35" s="571"/>
      <c r="K35" s="30"/>
      <c r="L35" s="571"/>
      <c r="M35" s="30"/>
      <c r="N35" s="247">
        <v>11.0</v>
      </c>
      <c r="O35" s="30">
        <f t="shared" si="6"/>
        <v>0</v>
      </c>
      <c r="P35" s="560"/>
      <c r="Q35" s="30"/>
      <c r="R35" s="293"/>
      <c r="S35" s="30"/>
      <c r="T35" s="293"/>
      <c r="U35" s="378"/>
      <c r="V35" s="560"/>
      <c r="W35" s="30"/>
      <c r="X35" s="571"/>
      <c r="Y35" s="30"/>
      <c r="Z35" s="265"/>
      <c r="AB35" s="568"/>
      <c r="AC35" s="30"/>
    </row>
    <row r="36">
      <c r="A36" s="567" t="s">
        <v>863</v>
      </c>
      <c r="B36" s="590" t="s">
        <v>1581</v>
      </c>
      <c r="C36" s="592">
        <v>3.38</v>
      </c>
      <c r="D36" s="557">
        <v>17.0</v>
      </c>
      <c r="E36" s="565">
        <f>C36*D36</f>
        <v>57.46</v>
      </c>
      <c r="F36" s="559">
        <v>17.0</v>
      </c>
      <c r="G36" s="565">
        <f>F36*C36</f>
        <v>57.46</v>
      </c>
      <c r="H36" s="571">
        <v>17.0</v>
      </c>
      <c r="I36" s="30">
        <f t="shared" ref="I36:I45" si="18">H36*C36</f>
        <v>57.46</v>
      </c>
      <c r="J36" s="571">
        <v>17.0</v>
      </c>
      <c r="K36" s="30">
        <f t="shared" ref="K36:K45" si="19">J36*C36</f>
        <v>57.46</v>
      </c>
      <c r="L36" s="571">
        <v>17.0</v>
      </c>
      <c r="M36" s="30">
        <f t="shared" ref="M36:M86" si="20">L36*C36</f>
        <v>57.46</v>
      </c>
      <c r="N36" s="249">
        <v>17.0</v>
      </c>
      <c r="O36" s="30">
        <f t="shared" si="6"/>
        <v>57.46</v>
      </c>
      <c r="P36" s="560"/>
      <c r="Q36" s="30"/>
      <c r="R36" s="293"/>
      <c r="S36" s="30"/>
      <c r="T36" s="293"/>
      <c r="U36" s="378"/>
      <c r="V36" s="560"/>
      <c r="W36" s="30"/>
      <c r="X36" s="571"/>
      <c r="Y36" s="30"/>
      <c r="Z36" s="265"/>
      <c r="AB36" s="568"/>
      <c r="AC36" s="30"/>
    </row>
    <row r="37">
      <c r="A37" s="567" t="s">
        <v>1493</v>
      </c>
      <c r="B37" s="590" t="s">
        <v>1705</v>
      </c>
      <c r="C37" s="592">
        <v>4.35</v>
      </c>
      <c r="D37" s="571"/>
      <c r="E37" s="563"/>
      <c r="F37" s="571"/>
      <c r="G37" s="565"/>
      <c r="H37" s="571">
        <v>16.0</v>
      </c>
      <c r="I37" s="30">
        <f t="shared" si="18"/>
        <v>69.6</v>
      </c>
      <c r="J37" s="571">
        <v>0.0</v>
      </c>
      <c r="K37" s="30">
        <f t="shared" si="19"/>
        <v>0</v>
      </c>
      <c r="L37" s="571">
        <v>0.0</v>
      </c>
      <c r="M37" s="30">
        <f t="shared" si="20"/>
        <v>0</v>
      </c>
      <c r="N37" s="560">
        <v>0.0</v>
      </c>
      <c r="O37" s="30">
        <f t="shared" si="6"/>
        <v>0</v>
      </c>
      <c r="P37" s="560"/>
      <c r="Q37" s="30"/>
      <c r="R37" s="560"/>
      <c r="S37" s="30"/>
      <c r="T37" s="560"/>
      <c r="U37" s="378"/>
      <c r="V37" s="560"/>
      <c r="W37" s="30"/>
      <c r="X37" s="571"/>
      <c r="Y37" s="30"/>
      <c r="Z37" s="571"/>
      <c r="AB37" s="568"/>
      <c r="AC37" s="30"/>
    </row>
    <row r="38">
      <c r="A38" s="255" t="s">
        <v>1584</v>
      </c>
      <c r="B38" s="255" t="s">
        <v>1585</v>
      </c>
      <c r="C38" s="592">
        <v>3.98</v>
      </c>
      <c r="D38" s="571">
        <v>13.0</v>
      </c>
      <c r="E38" s="565">
        <f t="shared" ref="E38:E45" si="21">C38*D38</f>
        <v>51.74</v>
      </c>
      <c r="F38" s="571">
        <v>13.0</v>
      </c>
      <c r="G38" s="565">
        <f t="shared" ref="G38:G45" si="22">F38*C38</f>
        <v>51.74</v>
      </c>
      <c r="H38" s="571">
        <v>13.0</v>
      </c>
      <c r="I38" s="30">
        <f t="shared" si="18"/>
        <v>51.74</v>
      </c>
      <c r="J38" s="568">
        <v>13.0</v>
      </c>
      <c r="K38" s="30">
        <f t="shared" si="19"/>
        <v>51.74</v>
      </c>
      <c r="L38" s="589">
        <v>11.0</v>
      </c>
      <c r="M38" s="30">
        <f t="shared" si="20"/>
        <v>43.78</v>
      </c>
      <c r="N38" s="247">
        <v>11.0</v>
      </c>
      <c r="O38" s="30">
        <f t="shared" si="6"/>
        <v>43.78</v>
      </c>
      <c r="P38" s="560"/>
      <c r="Q38" s="30"/>
      <c r="R38" s="560"/>
      <c r="S38" s="30"/>
      <c r="T38" s="560"/>
      <c r="U38" s="378"/>
      <c r="V38" s="560"/>
      <c r="W38" s="30"/>
      <c r="X38" s="571"/>
      <c r="Y38" s="30"/>
      <c r="Z38" s="571"/>
      <c r="AB38" s="568"/>
      <c r="AC38" s="30"/>
    </row>
    <row r="39">
      <c r="A39" s="255" t="s">
        <v>1584</v>
      </c>
      <c r="B39" s="255" t="s">
        <v>1586</v>
      </c>
      <c r="C39" s="592">
        <v>2.02</v>
      </c>
      <c r="D39" s="571">
        <v>4.0</v>
      </c>
      <c r="E39" s="565">
        <f t="shared" si="21"/>
        <v>8.08</v>
      </c>
      <c r="F39" s="571">
        <v>3.0</v>
      </c>
      <c r="G39" s="565">
        <f t="shared" si="22"/>
        <v>6.06</v>
      </c>
      <c r="H39" s="571">
        <v>18.0</v>
      </c>
      <c r="I39" s="30">
        <f t="shared" si="18"/>
        <v>36.36</v>
      </c>
      <c r="J39" s="568">
        <v>17.0</v>
      </c>
      <c r="K39" s="30">
        <f t="shared" si="19"/>
        <v>34.34</v>
      </c>
      <c r="L39" s="591">
        <v>17.0</v>
      </c>
      <c r="M39" s="30">
        <f t="shared" si="20"/>
        <v>34.34</v>
      </c>
      <c r="N39" s="249">
        <v>17.0</v>
      </c>
      <c r="O39" s="30">
        <f t="shared" si="6"/>
        <v>34.34</v>
      </c>
      <c r="P39" s="560"/>
      <c r="Q39" s="30"/>
      <c r="R39" s="560"/>
      <c r="S39" s="30"/>
      <c r="T39" s="560"/>
      <c r="U39" s="378"/>
      <c r="V39" s="560"/>
      <c r="W39" s="30"/>
      <c r="X39" s="571"/>
      <c r="Y39" s="30"/>
      <c r="Z39" s="571"/>
      <c r="AB39" s="568"/>
      <c r="AC39" s="30"/>
    </row>
    <row r="40">
      <c r="A40" s="255" t="s">
        <v>1587</v>
      </c>
      <c r="B40" s="255" t="s">
        <v>1588</v>
      </c>
      <c r="C40" s="592">
        <v>3.17</v>
      </c>
      <c r="D40" s="571">
        <v>10.0</v>
      </c>
      <c r="E40" s="565">
        <f t="shared" si="21"/>
        <v>31.7</v>
      </c>
      <c r="F40" s="571">
        <v>9.0</v>
      </c>
      <c r="G40" s="565">
        <f t="shared" si="22"/>
        <v>28.53</v>
      </c>
      <c r="H40" s="571">
        <v>6.0</v>
      </c>
      <c r="I40" s="30">
        <f t="shared" si="18"/>
        <v>19.02</v>
      </c>
      <c r="J40" s="568">
        <v>4.0</v>
      </c>
      <c r="K40" s="30">
        <f t="shared" si="19"/>
        <v>12.68</v>
      </c>
      <c r="L40" s="591">
        <v>3.0</v>
      </c>
      <c r="M40" s="30">
        <f t="shared" si="20"/>
        <v>9.51</v>
      </c>
      <c r="N40" s="249">
        <v>3.0</v>
      </c>
      <c r="O40" s="30">
        <f t="shared" si="6"/>
        <v>9.51</v>
      </c>
      <c r="P40" s="560"/>
      <c r="Q40" s="30"/>
      <c r="R40" s="560"/>
      <c r="S40" s="30"/>
      <c r="T40" s="560"/>
      <c r="U40" s="378"/>
      <c r="V40" s="560"/>
      <c r="W40" s="30"/>
      <c r="X40" s="571"/>
      <c r="Y40" s="30"/>
      <c r="Z40" s="571"/>
      <c r="AB40" s="568"/>
      <c r="AC40" s="30"/>
    </row>
    <row r="41">
      <c r="A41" s="255" t="s">
        <v>950</v>
      </c>
      <c r="B41" s="255" t="s">
        <v>1589</v>
      </c>
      <c r="C41" s="592">
        <v>5.51</v>
      </c>
      <c r="D41" s="571">
        <v>2.0</v>
      </c>
      <c r="E41" s="565">
        <f t="shared" si="21"/>
        <v>11.02</v>
      </c>
      <c r="F41" s="559">
        <v>0.0</v>
      </c>
      <c r="G41" s="565">
        <f t="shared" si="22"/>
        <v>0</v>
      </c>
      <c r="H41" s="265">
        <v>0.0</v>
      </c>
      <c r="I41" s="30">
        <f t="shared" si="18"/>
        <v>0</v>
      </c>
      <c r="J41" s="571">
        <v>0.0</v>
      </c>
      <c r="K41" s="30">
        <f t="shared" si="19"/>
        <v>0</v>
      </c>
      <c r="L41" s="571">
        <v>0.0</v>
      </c>
      <c r="M41" s="30">
        <f t="shared" si="20"/>
        <v>0</v>
      </c>
      <c r="N41" s="560">
        <v>0.0</v>
      </c>
      <c r="O41" s="30">
        <f t="shared" si="6"/>
        <v>0</v>
      </c>
      <c r="P41" s="560"/>
      <c r="Q41" s="30"/>
      <c r="R41" s="560"/>
      <c r="S41" s="30"/>
      <c r="T41" s="560"/>
      <c r="U41" s="378"/>
      <c r="V41" s="560"/>
      <c r="W41" s="30"/>
      <c r="X41" s="571"/>
      <c r="Y41" s="30"/>
      <c r="Z41" s="571"/>
      <c r="AB41" s="568"/>
      <c r="AC41" s="30"/>
    </row>
    <row r="42">
      <c r="A42" s="255" t="s">
        <v>1111</v>
      </c>
      <c r="B42" s="255" t="s">
        <v>1592</v>
      </c>
      <c r="C42" s="592">
        <v>5.37</v>
      </c>
      <c r="D42" s="557">
        <v>113.0</v>
      </c>
      <c r="E42" s="565">
        <f t="shared" si="21"/>
        <v>606.81</v>
      </c>
      <c r="F42" s="559">
        <v>114.0</v>
      </c>
      <c r="G42" s="565">
        <f t="shared" si="22"/>
        <v>612.18</v>
      </c>
      <c r="H42" s="571">
        <v>114.0</v>
      </c>
      <c r="I42" s="30">
        <f t="shared" si="18"/>
        <v>612.18</v>
      </c>
      <c r="J42" s="571">
        <v>114.0</v>
      </c>
      <c r="K42" s="30">
        <f t="shared" si="19"/>
        <v>612.18</v>
      </c>
      <c r="L42" s="589">
        <v>114.0</v>
      </c>
      <c r="M42" s="30">
        <f t="shared" si="20"/>
        <v>612.18</v>
      </c>
      <c r="N42" s="247">
        <v>114.0</v>
      </c>
      <c r="O42" s="30">
        <f t="shared" si="6"/>
        <v>612.18</v>
      </c>
      <c r="P42" s="560"/>
      <c r="Q42" s="30"/>
      <c r="R42" s="560"/>
      <c r="S42" s="30"/>
      <c r="T42" s="560"/>
      <c r="U42" s="378"/>
      <c r="V42" s="560"/>
      <c r="W42" s="30"/>
      <c r="X42" s="571"/>
      <c r="Y42" s="30"/>
      <c r="Z42" s="571"/>
      <c r="AB42" s="568"/>
      <c r="AC42" s="30"/>
    </row>
    <row r="43">
      <c r="A43" s="255" t="s">
        <v>940</v>
      </c>
      <c r="B43" s="255" t="s">
        <v>1593</v>
      </c>
      <c r="C43" s="588">
        <v>7.77</v>
      </c>
      <c r="D43" s="571">
        <v>23.0</v>
      </c>
      <c r="E43" s="565">
        <f t="shared" si="21"/>
        <v>178.71</v>
      </c>
      <c r="F43" s="559">
        <v>23.0</v>
      </c>
      <c r="G43" s="565">
        <f t="shared" si="22"/>
        <v>178.71</v>
      </c>
      <c r="H43" s="571">
        <v>23.0</v>
      </c>
      <c r="I43" s="30">
        <f t="shared" si="18"/>
        <v>178.71</v>
      </c>
      <c r="J43" s="571">
        <v>23.0</v>
      </c>
      <c r="K43" s="30">
        <f t="shared" si="19"/>
        <v>178.71</v>
      </c>
      <c r="L43" s="591">
        <v>23.0</v>
      </c>
      <c r="M43" s="30">
        <f t="shared" si="20"/>
        <v>178.71</v>
      </c>
      <c r="N43" s="249">
        <v>23.0</v>
      </c>
      <c r="O43" s="30">
        <f t="shared" si="6"/>
        <v>178.71</v>
      </c>
      <c r="P43" s="560"/>
      <c r="Q43" s="30"/>
      <c r="R43" s="560"/>
      <c r="S43" s="30"/>
      <c r="T43" s="560"/>
      <c r="U43" s="378"/>
      <c r="V43" s="560"/>
      <c r="W43" s="30"/>
      <c r="X43" s="571"/>
      <c r="Y43" s="30"/>
      <c r="Z43" s="265"/>
      <c r="AB43" s="265"/>
      <c r="AC43" s="30"/>
    </row>
    <row r="44">
      <c r="A44" s="569" t="s">
        <v>513</v>
      </c>
      <c r="B44" s="569" t="s">
        <v>1594</v>
      </c>
      <c r="C44" s="595">
        <v>4.19</v>
      </c>
      <c r="D44" s="571">
        <v>7.0</v>
      </c>
      <c r="E44" s="565">
        <f t="shared" si="21"/>
        <v>29.33</v>
      </c>
      <c r="F44" s="559">
        <v>4.0</v>
      </c>
      <c r="G44" s="565">
        <f t="shared" si="22"/>
        <v>16.76</v>
      </c>
      <c r="H44" s="265">
        <v>4.0</v>
      </c>
      <c r="I44" s="30">
        <f t="shared" si="18"/>
        <v>16.76</v>
      </c>
      <c r="J44" s="571">
        <v>2.0</v>
      </c>
      <c r="K44" s="30">
        <f t="shared" si="19"/>
        <v>8.38</v>
      </c>
      <c r="L44" s="591">
        <v>2.0</v>
      </c>
      <c r="M44" s="30">
        <f t="shared" si="20"/>
        <v>8.38</v>
      </c>
      <c r="N44" s="249">
        <v>0.0</v>
      </c>
      <c r="O44" s="30">
        <f t="shared" si="6"/>
        <v>0</v>
      </c>
      <c r="P44" s="293"/>
      <c r="Q44" s="30"/>
      <c r="R44" s="293"/>
      <c r="S44" s="30"/>
      <c r="T44" s="293"/>
      <c r="U44" s="378"/>
      <c r="V44" s="560"/>
      <c r="W44" s="30"/>
      <c r="X44" s="571"/>
      <c r="Y44" s="30"/>
      <c r="Z44" s="265"/>
      <c r="AB44" s="265"/>
      <c r="AC44" s="30"/>
    </row>
    <row r="45">
      <c r="A45" s="569" t="s">
        <v>1067</v>
      </c>
      <c r="B45" s="569" t="s">
        <v>1069</v>
      </c>
      <c r="C45" s="595">
        <v>11.21</v>
      </c>
      <c r="D45" s="557">
        <v>3.0</v>
      </c>
      <c r="E45" s="565">
        <f t="shared" si="21"/>
        <v>33.63</v>
      </c>
      <c r="F45" s="559">
        <v>2.0</v>
      </c>
      <c r="G45" s="565">
        <f t="shared" si="22"/>
        <v>22.42</v>
      </c>
      <c r="H45" s="265">
        <v>1.0</v>
      </c>
      <c r="I45" s="30">
        <f t="shared" si="18"/>
        <v>11.21</v>
      </c>
      <c r="J45" s="571">
        <v>0.0</v>
      </c>
      <c r="K45" s="30">
        <f t="shared" si="19"/>
        <v>0</v>
      </c>
      <c r="L45" s="571">
        <v>0.0</v>
      </c>
      <c r="M45" s="30">
        <f t="shared" si="20"/>
        <v>0</v>
      </c>
      <c r="N45" s="293">
        <v>9.0</v>
      </c>
      <c r="O45" s="30">
        <f t="shared" si="6"/>
        <v>100.89</v>
      </c>
      <c r="P45" s="293"/>
      <c r="Q45" s="30"/>
      <c r="R45" s="293"/>
      <c r="S45" s="30"/>
      <c r="T45" s="293"/>
      <c r="U45" s="378"/>
      <c r="V45" s="293"/>
      <c r="W45" s="30"/>
      <c r="X45" s="265"/>
      <c r="Y45" s="30"/>
      <c r="Z45" s="265"/>
      <c r="AB45" s="265"/>
      <c r="AC45" s="30"/>
    </row>
    <row r="46">
      <c r="A46" s="567" t="s">
        <v>1706</v>
      </c>
      <c r="B46" s="233" t="s">
        <v>1707</v>
      </c>
      <c r="C46" s="595">
        <v>2.49</v>
      </c>
      <c r="D46" s="557"/>
      <c r="E46" s="563"/>
      <c r="F46" s="559"/>
      <c r="G46" s="565"/>
      <c r="H46" s="571"/>
      <c r="I46" s="30"/>
      <c r="J46" s="571"/>
      <c r="K46" s="30"/>
      <c r="L46" s="589">
        <v>42.0</v>
      </c>
      <c r="M46" s="30">
        <f t="shared" si="20"/>
        <v>104.58</v>
      </c>
      <c r="N46" s="293">
        <v>41.0</v>
      </c>
      <c r="O46" s="30">
        <f t="shared" si="6"/>
        <v>102.09</v>
      </c>
      <c r="P46" s="293"/>
      <c r="Q46" s="30"/>
      <c r="R46" s="293"/>
      <c r="S46" s="30"/>
      <c r="T46" s="293"/>
      <c r="U46" s="378"/>
      <c r="V46" s="293"/>
      <c r="W46" s="30"/>
      <c r="X46" s="265"/>
      <c r="Y46" s="30"/>
      <c r="Z46" s="265"/>
      <c r="AB46" s="265"/>
      <c r="AC46" s="30"/>
    </row>
    <row r="47">
      <c r="A47" s="567" t="s">
        <v>993</v>
      </c>
      <c r="B47" s="590" t="s">
        <v>1708</v>
      </c>
      <c r="C47" s="595">
        <v>4.25</v>
      </c>
      <c r="D47" s="557">
        <v>0.0</v>
      </c>
      <c r="E47" s="563">
        <v>0.0</v>
      </c>
      <c r="F47" s="559">
        <v>100.0</v>
      </c>
      <c r="G47" s="565">
        <f t="shared" ref="G47:G48" si="23">F47*C47</f>
        <v>425</v>
      </c>
      <c r="H47" s="571">
        <v>71.0</v>
      </c>
      <c r="I47" s="30">
        <f t="shared" ref="I47:I48" si="24">H47*C47</f>
        <v>301.75</v>
      </c>
      <c r="J47" s="571">
        <v>55.0</v>
      </c>
      <c r="K47" s="30">
        <f t="shared" ref="K47:K48" si="25">J47*C47</f>
        <v>233.75</v>
      </c>
      <c r="L47" s="591">
        <v>46.0</v>
      </c>
      <c r="M47" s="30">
        <f t="shared" si="20"/>
        <v>195.5</v>
      </c>
      <c r="N47" s="293">
        <v>45.0</v>
      </c>
      <c r="O47" s="30">
        <f t="shared" si="6"/>
        <v>191.25</v>
      </c>
      <c r="P47" s="293"/>
      <c r="Q47" s="30"/>
      <c r="R47" s="293"/>
      <c r="S47" s="30"/>
      <c r="T47" s="293"/>
      <c r="U47" s="378"/>
      <c r="V47" s="293"/>
      <c r="W47" s="30"/>
      <c r="X47" s="265"/>
      <c r="Y47" s="30"/>
      <c r="Z47" s="265"/>
      <c r="AB47" s="265"/>
      <c r="AC47" s="30"/>
    </row>
    <row r="48">
      <c r="A48" s="567" t="s">
        <v>1049</v>
      </c>
      <c r="B48" s="590" t="s">
        <v>669</v>
      </c>
      <c r="C48" s="595">
        <v>3.45</v>
      </c>
      <c r="D48" s="557">
        <v>13.0</v>
      </c>
      <c r="E48" s="565">
        <f>C48*D48</f>
        <v>44.85</v>
      </c>
      <c r="F48" s="559">
        <v>13.0</v>
      </c>
      <c r="G48" s="565">
        <f t="shared" si="23"/>
        <v>44.85</v>
      </c>
      <c r="H48" s="571">
        <v>13.0</v>
      </c>
      <c r="I48" s="30">
        <f t="shared" si="24"/>
        <v>44.85</v>
      </c>
      <c r="J48" s="571">
        <v>13.0</v>
      </c>
      <c r="K48" s="30">
        <f t="shared" si="25"/>
        <v>44.85</v>
      </c>
      <c r="L48" s="591">
        <v>13.0</v>
      </c>
      <c r="M48" s="30">
        <f t="shared" si="20"/>
        <v>44.85</v>
      </c>
      <c r="N48" s="293">
        <v>13.0</v>
      </c>
      <c r="O48" s="30">
        <f t="shared" si="6"/>
        <v>44.85</v>
      </c>
      <c r="P48" s="293"/>
      <c r="Q48" s="30"/>
      <c r="R48" s="293"/>
      <c r="S48" s="30"/>
      <c r="T48" s="293"/>
      <c r="U48" s="378"/>
      <c r="V48" s="293"/>
      <c r="W48" s="30"/>
      <c r="X48" s="265"/>
      <c r="Y48" s="30"/>
      <c r="Z48" s="265"/>
      <c r="AB48" s="265"/>
      <c r="AC48" s="30"/>
    </row>
    <row r="49">
      <c r="A49" s="567" t="s">
        <v>1709</v>
      </c>
      <c r="B49" s="233" t="s">
        <v>1710</v>
      </c>
      <c r="C49" s="596">
        <v>5.25</v>
      </c>
      <c r="D49" s="571"/>
      <c r="E49" s="563"/>
      <c r="F49" s="571"/>
      <c r="G49" s="565"/>
      <c r="H49" s="571"/>
      <c r="I49" s="30"/>
      <c r="J49" s="568"/>
      <c r="K49" s="30"/>
      <c r="L49" s="589">
        <v>24.0</v>
      </c>
      <c r="M49" s="30">
        <f t="shared" si="20"/>
        <v>126</v>
      </c>
      <c r="N49" s="247">
        <v>23.0</v>
      </c>
      <c r="O49" s="30">
        <f t="shared" si="6"/>
        <v>120.75</v>
      </c>
      <c r="P49" s="293"/>
      <c r="Q49" s="30"/>
      <c r="R49" s="293"/>
      <c r="S49" s="30"/>
      <c r="T49" s="293"/>
      <c r="U49" s="378"/>
      <c r="V49" s="560"/>
      <c r="W49" s="30"/>
      <c r="X49" s="571"/>
      <c r="Y49" s="30"/>
      <c r="Z49" s="571"/>
      <c r="AB49" s="265"/>
      <c r="AC49" s="30"/>
    </row>
    <row r="50">
      <c r="A50" s="567" t="s">
        <v>518</v>
      </c>
      <c r="B50" s="590" t="s">
        <v>1711</v>
      </c>
      <c r="C50" s="592">
        <v>0.0</v>
      </c>
      <c r="D50" s="597"/>
      <c r="E50" s="563"/>
      <c r="F50" s="559">
        <v>15.0</v>
      </c>
      <c r="G50" s="565">
        <f t="shared" ref="G50:G52" si="26">F50*C50</f>
        <v>0</v>
      </c>
      <c r="H50" s="571">
        <v>13.0</v>
      </c>
      <c r="I50" s="30">
        <f t="shared" ref="I50:I52" si="27">H50*C50</f>
        <v>0</v>
      </c>
      <c r="J50" s="568">
        <v>13.0</v>
      </c>
      <c r="K50" s="30">
        <f t="shared" ref="K50:K65" si="28">J50*C50</f>
        <v>0</v>
      </c>
      <c r="L50" s="591">
        <v>13.0</v>
      </c>
      <c r="M50" s="30">
        <f t="shared" si="20"/>
        <v>0</v>
      </c>
      <c r="N50" s="249">
        <v>13.0</v>
      </c>
      <c r="O50" s="30">
        <f t="shared" si="6"/>
        <v>0</v>
      </c>
      <c r="P50" s="560"/>
      <c r="Q50" s="30"/>
      <c r="R50" s="560"/>
      <c r="S50" s="30"/>
      <c r="T50" s="293"/>
      <c r="U50" s="378"/>
      <c r="V50" s="560"/>
      <c r="W50" s="30"/>
      <c r="X50" s="571"/>
      <c r="Y50" s="30"/>
      <c r="Z50" s="265"/>
      <c r="AB50" s="568"/>
      <c r="AC50" s="30"/>
    </row>
    <row r="51">
      <c r="A51" s="255" t="s">
        <v>1386</v>
      </c>
      <c r="B51" s="255" t="s">
        <v>1605</v>
      </c>
      <c r="C51" s="592">
        <v>3.43</v>
      </c>
      <c r="D51" s="597">
        <v>29.0</v>
      </c>
      <c r="E51" s="565">
        <f>C51*D51</f>
        <v>99.47</v>
      </c>
      <c r="F51" s="559">
        <v>27.0</v>
      </c>
      <c r="G51" s="565">
        <f t="shared" si="26"/>
        <v>92.61</v>
      </c>
      <c r="H51" s="571">
        <v>28.0</v>
      </c>
      <c r="I51" s="30">
        <f t="shared" si="27"/>
        <v>96.04</v>
      </c>
      <c r="J51" s="568">
        <v>28.0</v>
      </c>
      <c r="K51" s="30">
        <f t="shared" si="28"/>
        <v>96.04</v>
      </c>
      <c r="L51" s="591">
        <v>27.0</v>
      </c>
      <c r="M51" s="30">
        <f t="shared" si="20"/>
        <v>92.61</v>
      </c>
      <c r="N51" s="249">
        <v>27.0</v>
      </c>
      <c r="O51" s="30">
        <f t="shared" si="6"/>
        <v>92.61</v>
      </c>
      <c r="P51" s="560"/>
      <c r="Q51" s="30"/>
      <c r="R51" s="560"/>
      <c r="S51" s="30"/>
      <c r="T51" s="293"/>
      <c r="U51" s="378"/>
      <c r="V51" s="560"/>
      <c r="W51" s="30"/>
      <c r="X51" s="571"/>
      <c r="Y51" s="30"/>
      <c r="Z51" s="265"/>
      <c r="AB51" s="568"/>
      <c r="AC51" s="30"/>
    </row>
    <row r="52">
      <c r="A52" s="567" t="s">
        <v>545</v>
      </c>
      <c r="B52" s="590" t="s">
        <v>1712</v>
      </c>
      <c r="C52" s="592">
        <v>14.95</v>
      </c>
      <c r="D52" s="597"/>
      <c r="E52" s="563"/>
      <c r="F52" s="559">
        <v>5.0</v>
      </c>
      <c r="G52" s="565">
        <f t="shared" si="26"/>
        <v>74.75</v>
      </c>
      <c r="H52" s="571">
        <v>5.0</v>
      </c>
      <c r="I52" s="30">
        <f t="shared" si="27"/>
        <v>74.75</v>
      </c>
      <c r="J52" s="568">
        <v>4.0</v>
      </c>
      <c r="K52" s="30">
        <f t="shared" si="28"/>
        <v>59.8</v>
      </c>
      <c r="L52" s="591">
        <v>4.0</v>
      </c>
      <c r="M52" s="30">
        <f t="shared" si="20"/>
        <v>59.8</v>
      </c>
      <c r="N52" s="249">
        <v>4.0</v>
      </c>
      <c r="O52" s="30">
        <f t="shared" si="6"/>
        <v>59.8</v>
      </c>
      <c r="P52" s="293"/>
      <c r="Q52" s="30"/>
      <c r="R52" s="293"/>
      <c r="S52" s="30"/>
      <c r="T52" s="293"/>
      <c r="U52" s="378"/>
      <c r="V52" s="293"/>
      <c r="W52" s="30"/>
      <c r="X52" s="265"/>
      <c r="Y52" s="30"/>
      <c r="Z52" s="265"/>
      <c r="AB52" s="265"/>
      <c r="AC52" s="30"/>
    </row>
    <row r="53">
      <c r="A53" s="561" t="s">
        <v>1713</v>
      </c>
      <c r="B53" s="562" t="s">
        <v>1714</v>
      </c>
      <c r="C53" s="592">
        <v>5.81</v>
      </c>
      <c r="D53" s="597"/>
      <c r="E53" s="563"/>
      <c r="F53" s="571"/>
      <c r="G53" s="565"/>
      <c r="H53" s="571"/>
      <c r="I53" s="30"/>
      <c r="J53" s="568">
        <v>8.0</v>
      </c>
      <c r="K53" s="30">
        <f t="shared" si="28"/>
        <v>46.48</v>
      </c>
      <c r="L53" s="589">
        <v>8.0</v>
      </c>
      <c r="M53" s="30">
        <f t="shared" si="20"/>
        <v>46.48</v>
      </c>
      <c r="N53" s="247">
        <v>8.0</v>
      </c>
      <c r="O53" s="30">
        <f t="shared" si="6"/>
        <v>46.48</v>
      </c>
      <c r="P53" s="560"/>
      <c r="Q53" s="30"/>
      <c r="R53" s="293"/>
      <c r="S53" s="30"/>
      <c r="T53" s="560"/>
      <c r="U53" s="378"/>
      <c r="V53" s="560"/>
      <c r="W53" s="30"/>
      <c r="X53" s="265"/>
      <c r="Y53" s="30"/>
      <c r="Z53" s="265"/>
      <c r="AB53" s="265"/>
      <c r="AC53" s="30"/>
    </row>
    <row r="54">
      <c r="A54" s="567" t="s">
        <v>691</v>
      </c>
      <c r="B54" s="590" t="s">
        <v>1608</v>
      </c>
      <c r="C54" s="592">
        <v>3.38</v>
      </c>
      <c r="D54" s="597">
        <v>7.0</v>
      </c>
      <c r="E54" s="565">
        <f t="shared" ref="E54:E65" si="29">C54*D54</f>
        <v>23.66</v>
      </c>
      <c r="F54" s="571">
        <v>7.0</v>
      </c>
      <c r="G54" s="565">
        <f t="shared" ref="G54:G65" si="30">F54*C54</f>
        <v>23.66</v>
      </c>
      <c r="H54" s="571">
        <v>7.0</v>
      </c>
      <c r="I54" s="30">
        <f t="shared" ref="I54:I65" si="31">H54*C54</f>
        <v>23.66</v>
      </c>
      <c r="J54" s="568">
        <v>7.0</v>
      </c>
      <c r="K54" s="30">
        <f t="shared" si="28"/>
        <v>23.66</v>
      </c>
      <c r="L54" s="591">
        <v>7.0</v>
      </c>
      <c r="M54" s="30">
        <f t="shared" si="20"/>
        <v>23.66</v>
      </c>
      <c r="N54" s="249">
        <v>5.0</v>
      </c>
      <c r="O54" s="30">
        <f t="shared" si="6"/>
        <v>16.9</v>
      </c>
      <c r="P54" s="560"/>
      <c r="Q54" s="30"/>
      <c r="R54" s="293"/>
      <c r="S54" s="30"/>
      <c r="T54" s="560"/>
      <c r="U54" s="378"/>
      <c r="V54" s="560"/>
      <c r="W54" s="30"/>
      <c r="X54" s="265"/>
      <c r="Y54" s="30"/>
      <c r="Z54" s="265"/>
      <c r="AB54" s="265"/>
      <c r="AC54" s="30"/>
    </row>
    <row r="55">
      <c r="A55" s="567" t="s">
        <v>691</v>
      </c>
      <c r="B55" s="590" t="s">
        <v>1609</v>
      </c>
      <c r="C55" s="592">
        <v>0.0</v>
      </c>
      <c r="D55" s="597">
        <v>4.0</v>
      </c>
      <c r="E55" s="565">
        <f t="shared" si="29"/>
        <v>0</v>
      </c>
      <c r="F55" s="571">
        <v>5.0</v>
      </c>
      <c r="G55" s="565">
        <f t="shared" si="30"/>
        <v>0</v>
      </c>
      <c r="H55" s="571">
        <v>13.0</v>
      </c>
      <c r="I55" s="30">
        <f t="shared" si="31"/>
        <v>0</v>
      </c>
      <c r="J55" s="568">
        <v>13.0</v>
      </c>
      <c r="K55" s="30">
        <f t="shared" si="28"/>
        <v>0</v>
      </c>
      <c r="L55" s="591">
        <v>13.0</v>
      </c>
      <c r="M55" s="30">
        <f t="shared" si="20"/>
        <v>0</v>
      </c>
      <c r="N55" s="249">
        <v>9.0</v>
      </c>
      <c r="O55" s="30">
        <f t="shared" si="6"/>
        <v>0</v>
      </c>
      <c r="P55" s="560"/>
      <c r="Q55" s="30"/>
      <c r="R55" s="560"/>
      <c r="S55" s="30"/>
      <c r="T55" s="560"/>
      <c r="U55" s="378"/>
      <c r="V55" s="560"/>
      <c r="W55" s="30"/>
      <c r="X55" s="571"/>
      <c r="Y55" s="30"/>
      <c r="Z55" s="571"/>
      <c r="AB55" s="568"/>
      <c r="AC55" s="30"/>
    </row>
    <row r="56">
      <c r="A56" s="573" t="s">
        <v>691</v>
      </c>
      <c r="B56" s="593" t="s">
        <v>1106</v>
      </c>
      <c r="C56" s="592">
        <v>0.0</v>
      </c>
      <c r="D56" s="597">
        <v>19.0</v>
      </c>
      <c r="E56" s="565">
        <f t="shared" si="29"/>
        <v>0</v>
      </c>
      <c r="F56" s="571">
        <v>19.0</v>
      </c>
      <c r="G56" s="565">
        <f t="shared" si="30"/>
        <v>0</v>
      </c>
      <c r="H56" s="571">
        <v>18.0</v>
      </c>
      <c r="I56" s="30">
        <f t="shared" si="31"/>
        <v>0</v>
      </c>
      <c r="J56" s="568">
        <v>18.0</v>
      </c>
      <c r="K56" s="30">
        <f t="shared" si="28"/>
        <v>0</v>
      </c>
      <c r="L56" s="591">
        <v>18.0</v>
      </c>
      <c r="M56" s="30">
        <f t="shared" si="20"/>
        <v>0</v>
      </c>
      <c r="N56" s="249">
        <v>18.0</v>
      </c>
      <c r="O56" s="30">
        <f t="shared" si="6"/>
        <v>0</v>
      </c>
      <c r="P56" s="560"/>
      <c r="Q56" s="30"/>
      <c r="R56" s="560"/>
      <c r="S56" s="30"/>
      <c r="T56" s="560"/>
      <c r="U56" s="378"/>
      <c r="V56" s="560"/>
      <c r="W56" s="30"/>
      <c r="X56" s="571"/>
      <c r="Y56" s="30"/>
      <c r="Z56" s="571"/>
      <c r="AB56" s="568"/>
      <c r="AC56" s="30"/>
    </row>
    <row r="57">
      <c r="A57" s="255" t="s">
        <v>936</v>
      </c>
      <c r="B57" s="255" t="s">
        <v>1392</v>
      </c>
      <c r="C57" s="592">
        <v>4.97</v>
      </c>
      <c r="D57" s="571">
        <v>9.0</v>
      </c>
      <c r="E57" s="565">
        <f t="shared" si="29"/>
        <v>44.73</v>
      </c>
      <c r="F57" s="571">
        <v>7.0</v>
      </c>
      <c r="G57" s="565">
        <f t="shared" si="30"/>
        <v>34.79</v>
      </c>
      <c r="H57" s="571">
        <v>7.0</v>
      </c>
      <c r="I57" s="30">
        <f t="shared" si="31"/>
        <v>34.79</v>
      </c>
      <c r="J57" s="568">
        <v>7.0</v>
      </c>
      <c r="K57" s="30">
        <f t="shared" si="28"/>
        <v>34.79</v>
      </c>
      <c r="L57" s="591">
        <v>3.0</v>
      </c>
      <c r="M57" s="30">
        <f t="shared" si="20"/>
        <v>14.91</v>
      </c>
      <c r="N57" s="247">
        <v>2.0</v>
      </c>
      <c r="O57" s="30">
        <f t="shared" si="6"/>
        <v>9.94</v>
      </c>
      <c r="P57" s="560"/>
      <c r="Q57" s="30"/>
      <c r="R57" s="560"/>
      <c r="S57" s="30"/>
      <c r="T57" s="560"/>
      <c r="U57" s="378"/>
      <c r="V57" s="560"/>
      <c r="W57" s="30"/>
      <c r="X57" s="571"/>
      <c r="Y57" s="30"/>
      <c r="Z57" s="571"/>
      <c r="AB57" s="568"/>
      <c r="AC57" s="30"/>
    </row>
    <row r="58">
      <c r="A58" s="255" t="s">
        <v>942</v>
      </c>
      <c r="B58" s="255" t="s">
        <v>1610</v>
      </c>
      <c r="C58" s="592">
        <v>8.12</v>
      </c>
      <c r="D58" s="571">
        <v>22.0</v>
      </c>
      <c r="E58" s="565">
        <f t="shared" si="29"/>
        <v>178.64</v>
      </c>
      <c r="F58" s="571">
        <v>22.0</v>
      </c>
      <c r="G58" s="565">
        <f t="shared" si="30"/>
        <v>178.64</v>
      </c>
      <c r="H58" s="571">
        <v>22.0</v>
      </c>
      <c r="I58" s="30">
        <f t="shared" si="31"/>
        <v>178.64</v>
      </c>
      <c r="J58" s="568">
        <v>22.0</v>
      </c>
      <c r="K58" s="30">
        <f t="shared" si="28"/>
        <v>178.64</v>
      </c>
      <c r="L58" s="591">
        <v>21.0</v>
      </c>
      <c r="M58" s="30">
        <f t="shared" si="20"/>
        <v>170.52</v>
      </c>
      <c r="N58" s="249">
        <v>21.0</v>
      </c>
      <c r="O58" s="30">
        <f t="shared" si="6"/>
        <v>170.52</v>
      </c>
      <c r="P58" s="560"/>
      <c r="Q58" s="30"/>
      <c r="R58" s="560"/>
      <c r="S58" s="30"/>
      <c r="T58" s="560"/>
      <c r="U58" s="378"/>
      <c r="V58" s="560"/>
      <c r="W58" s="30"/>
      <c r="X58" s="571"/>
      <c r="Y58" s="30"/>
      <c r="Z58" s="571"/>
      <c r="AB58" s="568"/>
      <c r="AC58" s="30"/>
    </row>
    <row r="59">
      <c r="A59" s="255" t="s">
        <v>1076</v>
      </c>
      <c r="B59" s="255" t="s">
        <v>1614</v>
      </c>
      <c r="C59" s="576">
        <v>7.89</v>
      </c>
      <c r="D59" s="571">
        <v>10.0</v>
      </c>
      <c r="E59" s="565">
        <f t="shared" si="29"/>
        <v>78.9</v>
      </c>
      <c r="F59" s="571">
        <v>5.0</v>
      </c>
      <c r="G59" s="565">
        <f t="shared" si="30"/>
        <v>39.45</v>
      </c>
      <c r="H59" s="571">
        <v>3.0</v>
      </c>
      <c r="I59" s="30">
        <f t="shared" si="31"/>
        <v>23.67</v>
      </c>
      <c r="J59" s="568">
        <v>0.0</v>
      </c>
      <c r="K59" s="30">
        <f t="shared" si="28"/>
        <v>0</v>
      </c>
      <c r="L59" s="591">
        <v>10.0</v>
      </c>
      <c r="M59" s="30">
        <f t="shared" si="20"/>
        <v>78.9</v>
      </c>
      <c r="N59" s="249">
        <v>10.0</v>
      </c>
      <c r="O59" s="30">
        <f t="shared" si="6"/>
        <v>78.9</v>
      </c>
      <c r="P59" s="560"/>
      <c r="Q59" s="30"/>
      <c r="R59" s="560"/>
      <c r="S59" s="30"/>
      <c r="T59" s="560"/>
      <c r="U59" s="378"/>
      <c r="V59" s="560"/>
      <c r="W59" s="30"/>
      <c r="X59" s="571"/>
      <c r="Y59" s="30"/>
      <c r="Z59" s="265"/>
      <c r="AB59" s="265"/>
      <c r="AC59" s="30"/>
    </row>
    <row r="60">
      <c r="A60" s="255" t="s">
        <v>1114</v>
      </c>
      <c r="B60" s="255" t="s">
        <v>1115</v>
      </c>
      <c r="C60" s="576">
        <v>8.39</v>
      </c>
      <c r="D60" s="571">
        <v>1.0</v>
      </c>
      <c r="E60" s="565">
        <f t="shared" si="29"/>
        <v>8.39</v>
      </c>
      <c r="F60" s="571">
        <v>0.0</v>
      </c>
      <c r="G60" s="565">
        <f t="shared" si="30"/>
        <v>0</v>
      </c>
      <c r="H60" s="571">
        <v>0.0</v>
      </c>
      <c r="I60" s="30">
        <f t="shared" si="31"/>
        <v>0</v>
      </c>
      <c r="J60" s="568">
        <v>0.0</v>
      </c>
      <c r="K60" s="30">
        <f t="shared" si="28"/>
        <v>0</v>
      </c>
      <c r="L60" s="591">
        <v>0.0</v>
      </c>
      <c r="M60" s="30">
        <f t="shared" si="20"/>
        <v>0</v>
      </c>
      <c r="N60" s="249">
        <v>0.0</v>
      </c>
      <c r="O60" s="30">
        <f t="shared" si="6"/>
        <v>0</v>
      </c>
      <c r="P60" s="560"/>
      <c r="Q60" s="30"/>
      <c r="R60" s="560"/>
      <c r="S60" s="30"/>
      <c r="T60" s="560"/>
      <c r="U60" s="378"/>
      <c r="V60" s="560"/>
      <c r="W60" s="30"/>
      <c r="X60" s="571"/>
      <c r="Y60" s="30"/>
      <c r="Z60" s="571"/>
      <c r="AB60" s="568"/>
      <c r="AC60" s="30"/>
    </row>
    <row r="61">
      <c r="A61" s="255" t="s">
        <v>1088</v>
      </c>
      <c r="B61" s="255" t="s">
        <v>1616</v>
      </c>
      <c r="C61" s="576">
        <v>5.96</v>
      </c>
      <c r="D61" s="571">
        <v>0.0</v>
      </c>
      <c r="E61" s="565">
        <f t="shared" si="29"/>
        <v>0</v>
      </c>
      <c r="F61" s="571">
        <v>0.0</v>
      </c>
      <c r="G61" s="565">
        <f t="shared" si="30"/>
        <v>0</v>
      </c>
      <c r="H61" s="571">
        <v>0.0</v>
      </c>
      <c r="I61" s="30">
        <f t="shared" si="31"/>
        <v>0</v>
      </c>
      <c r="J61" s="568">
        <v>0.0</v>
      </c>
      <c r="K61" s="30">
        <f t="shared" si="28"/>
        <v>0</v>
      </c>
      <c r="L61" s="591">
        <v>0.0</v>
      </c>
      <c r="M61" s="30">
        <f t="shared" si="20"/>
        <v>0</v>
      </c>
      <c r="N61" s="249">
        <v>0.0</v>
      </c>
      <c r="O61" s="30">
        <f t="shared" si="6"/>
        <v>0</v>
      </c>
      <c r="P61" s="560"/>
      <c r="Q61" s="30"/>
      <c r="R61" s="560"/>
      <c r="S61" s="30"/>
      <c r="T61" s="560"/>
      <c r="U61" s="378"/>
      <c r="V61" s="560"/>
      <c r="W61" s="30"/>
      <c r="X61" s="571"/>
      <c r="Y61" s="30"/>
      <c r="Z61" s="571"/>
      <c r="AB61" s="568"/>
      <c r="AC61" s="30"/>
    </row>
    <row r="62">
      <c r="A62" s="255" t="s">
        <v>918</v>
      </c>
      <c r="B62" s="255" t="s">
        <v>1617</v>
      </c>
      <c r="C62" s="576">
        <v>3.254</v>
      </c>
      <c r="D62" s="571">
        <v>1.0</v>
      </c>
      <c r="E62" s="565">
        <f t="shared" si="29"/>
        <v>3.254</v>
      </c>
      <c r="F62" s="571">
        <v>0.0</v>
      </c>
      <c r="G62" s="565">
        <f t="shared" si="30"/>
        <v>0</v>
      </c>
      <c r="H62" s="571">
        <v>0.0</v>
      </c>
      <c r="I62" s="30">
        <f t="shared" si="31"/>
        <v>0</v>
      </c>
      <c r="J62" s="568">
        <v>0.0</v>
      </c>
      <c r="K62" s="30">
        <f t="shared" si="28"/>
        <v>0</v>
      </c>
      <c r="L62" s="571">
        <v>0.0</v>
      </c>
      <c r="M62" s="30">
        <f t="shared" si="20"/>
        <v>0</v>
      </c>
      <c r="N62" s="560">
        <v>0.0</v>
      </c>
      <c r="O62" s="30">
        <f t="shared" si="6"/>
        <v>0</v>
      </c>
      <c r="P62" s="560"/>
      <c r="Q62" s="30"/>
      <c r="R62" s="560"/>
      <c r="S62" s="30"/>
      <c r="T62" s="560"/>
      <c r="U62" s="378"/>
      <c r="V62" s="560"/>
      <c r="W62" s="30"/>
      <c r="X62" s="571"/>
      <c r="Y62" s="30"/>
      <c r="Z62" s="571"/>
      <c r="AB62" s="568"/>
      <c r="AC62" s="30"/>
    </row>
    <row r="63">
      <c r="A63" s="255" t="s">
        <v>545</v>
      </c>
      <c r="B63" s="255" t="s">
        <v>1152</v>
      </c>
      <c r="C63" s="592">
        <v>4.79</v>
      </c>
      <c r="D63" s="571">
        <v>8.0</v>
      </c>
      <c r="E63" s="565">
        <f t="shared" si="29"/>
        <v>38.32</v>
      </c>
      <c r="F63" s="571">
        <v>8.0</v>
      </c>
      <c r="G63" s="565">
        <f t="shared" si="30"/>
        <v>38.32</v>
      </c>
      <c r="H63" s="571">
        <v>8.0</v>
      </c>
      <c r="I63" s="30">
        <f t="shared" si="31"/>
        <v>38.32</v>
      </c>
      <c r="J63" s="568">
        <v>8.0</v>
      </c>
      <c r="K63" s="30">
        <f t="shared" si="28"/>
        <v>38.32</v>
      </c>
      <c r="L63" s="589">
        <v>8.0</v>
      </c>
      <c r="M63" s="30">
        <f t="shared" si="20"/>
        <v>38.32</v>
      </c>
      <c r="N63" s="247">
        <v>8.0</v>
      </c>
      <c r="O63" s="30">
        <f t="shared" si="6"/>
        <v>38.32</v>
      </c>
      <c r="P63" s="560"/>
      <c r="Q63" s="30"/>
      <c r="R63" s="560"/>
      <c r="S63" s="30"/>
      <c r="T63" s="560"/>
      <c r="U63" s="378"/>
      <c r="V63" s="560"/>
      <c r="W63" s="30"/>
      <c r="X63" s="571"/>
      <c r="Y63" s="30"/>
      <c r="Z63" s="265"/>
      <c r="AB63" s="265"/>
      <c r="AC63" s="30"/>
    </row>
    <row r="64">
      <c r="A64" s="255" t="s">
        <v>1618</v>
      </c>
      <c r="B64" s="255" t="s">
        <v>1619</v>
      </c>
      <c r="C64" s="596">
        <v>4.064</v>
      </c>
      <c r="D64" s="571">
        <v>1.0</v>
      </c>
      <c r="E64" s="565">
        <f t="shared" si="29"/>
        <v>4.064</v>
      </c>
      <c r="F64" s="571">
        <v>0.0</v>
      </c>
      <c r="G64" s="565">
        <f t="shared" si="30"/>
        <v>0</v>
      </c>
      <c r="H64" s="571">
        <v>0.0</v>
      </c>
      <c r="I64" s="30">
        <f t="shared" si="31"/>
        <v>0</v>
      </c>
      <c r="J64" s="568">
        <v>0.0</v>
      </c>
      <c r="K64" s="30">
        <f t="shared" si="28"/>
        <v>0</v>
      </c>
      <c r="L64" s="591">
        <v>0.0</v>
      </c>
      <c r="M64" s="30">
        <f t="shared" si="20"/>
        <v>0</v>
      </c>
      <c r="N64" s="249">
        <v>0.0</v>
      </c>
      <c r="O64" s="30">
        <f t="shared" si="6"/>
        <v>0</v>
      </c>
      <c r="P64" s="560"/>
      <c r="Q64" s="30"/>
      <c r="R64" s="560"/>
      <c r="S64" s="30"/>
      <c r="T64" s="560"/>
      <c r="U64" s="378"/>
      <c r="V64" s="560"/>
      <c r="W64" s="30"/>
      <c r="X64" s="571"/>
      <c r="Y64" s="30"/>
      <c r="Z64" s="571"/>
      <c r="AB64" s="568"/>
      <c r="AC64" s="30"/>
    </row>
    <row r="65">
      <c r="A65" s="567" t="s">
        <v>1481</v>
      </c>
      <c r="B65" s="590" t="s">
        <v>1620</v>
      </c>
      <c r="C65" s="595">
        <v>4.47</v>
      </c>
      <c r="D65" s="571">
        <v>23.0</v>
      </c>
      <c r="E65" s="565">
        <f t="shared" si="29"/>
        <v>102.81</v>
      </c>
      <c r="F65" s="571">
        <v>24.0</v>
      </c>
      <c r="G65" s="565">
        <f t="shared" si="30"/>
        <v>107.28</v>
      </c>
      <c r="H65" s="571">
        <v>24.0</v>
      </c>
      <c r="I65" s="30">
        <f t="shared" si="31"/>
        <v>107.28</v>
      </c>
      <c r="J65" s="568">
        <v>24.0</v>
      </c>
      <c r="K65" s="30">
        <f t="shared" si="28"/>
        <v>107.28</v>
      </c>
      <c r="L65" s="591">
        <v>24.0</v>
      </c>
      <c r="M65" s="30">
        <f t="shared" si="20"/>
        <v>107.28</v>
      </c>
      <c r="N65" s="249">
        <v>25.0</v>
      </c>
      <c r="O65" s="30">
        <f t="shared" si="6"/>
        <v>111.75</v>
      </c>
      <c r="P65" s="560"/>
      <c r="Q65" s="30"/>
      <c r="R65" s="560"/>
      <c r="S65" s="30"/>
      <c r="T65" s="293"/>
      <c r="U65" s="378"/>
      <c r="V65" s="560"/>
      <c r="W65" s="30"/>
      <c r="X65" s="571"/>
      <c r="Y65" s="30"/>
      <c r="Z65" s="571"/>
      <c r="AB65" s="568"/>
      <c r="AC65" s="30"/>
    </row>
    <row r="66">
      <c r="A66" s="567" t="s">
        <v>1715</v>
      </c>
      <c r="B66" s="233" t="s">
        <v>1716</v>
      </c>
      <c r="C66" s="595">
        <v>4.5</v>
      </c>
      <c r="D66" s="571"/>
      <c r="E66" s="563"/>
      <c r="F66" s="571"/>
      <c r="G66" s="565"/>
      <c r="H66" s="571"/>
      <c r="I66" s="30"/>
      <c r="J66" s="568"/>
      <c r="K66" s="30"/>
      <c r="L66" s="591">
        <v>40.0</v>
      </c>
      <c r="M66" s="30">
        <f t="shared" si="20"/>
        <v>180</v>
      </c>
      <c r="N66" s="249">
        <v>32.0</v>
      </c>
      <c r="O66" s="30">
        <f t="shared" si="6"/>
        <v>144</v>
      </c>
      <c r="P66" s="560"/>
      <c r="Q66" s="30"/>
      <c r="R66" s="560"/>
      <c r="S66" s="30"/>
      <c r="T66" s="293"/>
      <c r="U66" s="378"/>
      <c r="V66" s="560"/>
      <c r="W66" s="30"/>
      <c r="X66" s="571"/>
      <c r="Y66" s="30"/>
      <c r="Z66" s="571"/>
      <c r="AB66" s="568"/>
      <c r="AC66" s="30"/>
    </row>
    <row r="67">
      <c r="A67" s="561" t="s">
        <v>1261</v>
      </c>
      <c r="B67" s="562" t="s">
        <v>1717</v>
      </c>
      <c r="C67" s="595">
        <v>4.47</v>
      </c>
      <c r="D67" s="571"/>
      <c r="E67" s="563"/>
      <c r="F67" s="571"/>
      <c r="G67" s="565"/>
      <c r="H67" s="571"/>
      <c r="I67" s="30"/>
      <c r="J67" s="568">
        <v>28.0</v>
      </c>
      <c r="K67" s="30">
        <f t="shared" ref="K67:K85" si="32">J67*C67</f>
        <v>125.16</v>
      </c>
      <c r="L67" s="591">
        <v>0.0</v>
      </c>
      <c r="M67" s="30">
        <f t="shared" si="20"/>
        <v>0</v>
      </c>
      <c r="N67" s="249">
        <v>10.0</v>
      </c>
      <c r="O67" s="30">
        <f t="shared" si="6"/>
        <v>44.7</v>
      </c>
      <c r="P67" s="560"/>
      <c r="Q67" s="30"/>
      <c r="R67" s="560"/>
      <c r="S67" s="30"/>
      <c r="T67" s="293"/>
      <c r="U67" s="378"/>
      <c r="V67" s="560"/>
      <c r="W67" s="30"/>
      <c r="X67" s="571"/>
      <c r="Y67" s="30"/>
      <c r="Z67" s="571"/>
      <c r="AB67" s="568"/>
      <c r="AC67" s="30"/>
    </row>
    <row r="68">
      <c r="A68" s="255" t="s">
        <v>1092</v>
      </c>
      <c r="B68" s="255" t="s">
        <v>1621</v>
      </c>
      <c r="C68" s="595">
        <v>4.33</v>
      </c>
      <c r="D68" s="571">
        <v>0.0</v>
      </c>
      <c r="E68" s="565">
        <f t="shared" ref="E68:E83" si="33">C68*D68</f>
        <v>0</v>
      </c>
      <c r="F68" s="571">
        <v>0.0</v>
      </c>
      <c r="G68" s="565">
        <f t="shared" ref="G68:G83" si="34">F68*C68</f>
        <v>0</v>
      </c>
      <c r="H68" s="571">
        <v>0.0</v>
      </c>
      <c r="I68" s="30">
        <f t="shared" ref="I68:I85" si="35">H68*C68</f>
        <v>0</v>
      </c>
      <c r="J68" s="568">
        <v>0.0</v>
      </c>
      <c r="K68" s="30">
        <f t="shared" si="32"/>
        <v>0</v>
      </c>
      <c r="L68" s="591">
        <v>0.0</v>
      </c>
      <c r="M68" s="30">
        <f t="shared" si="20"/>
        <v>0</v>
      </c>
      <c r="N68" s="249">
        <v>0.0</v>
      </c>
      <c r="O68" s="30">
        <f t="shared" si="6"/>
        <v>0</v>
      </c>
      <c r="P68" s="560"/>
      <c r="Q68" s="30"/>
      <c r="R68" s="560"/>
      <c r="S68" s="30"/>
      <c r="T68" s="293"/>
      <c r="U68" s="378"/>
      <c r="V68" s="560"/>
      <c r="W68" s="30"/>
      <c r="X68" s="571"/>
      <c r="Y68" s="30"/>
      <c r="Z68" s="571"/>
      <c r="AB68" s="568"/>
      <c r="AC68" s="30"/>
    </row>
    <row r="69">
      <c r="A69" s="561" t="s">
        <v>1102</v>
      </c>
      <c r="B69" s="587" t="s">
        <v>1622</v>
      </c>
      <c r="C69" s="595">
        <v>4.32</v>
      </c>
      <c r="D69" s="571">
        <v>26.0</v>
      </c>
      <c r="E69" s="565">
        <f t="shared" si="33"/>
        <v>112.32</v>
      </c>
      <c r="F69" s="571">
        <v>26.0</v>
      </c>
      <c r="G69" s="565">
        <f t="shared" si="34"/>
        <v>112.32</v>
      </c>
      <c r="H69" s="571">
        <v>30.0</v>
      </c>
      <c r="I69" s="30">
        <f t="shared" si="35"/>
        <v>129.6</v>
      </c>
      <c r="J69" s="568">
        <v>30.0</v>
      </c>
      <c r="K69" s="30">
        <f t="shared" si="32"/>
        <v>129.6</v>
      </c>
      <c r="L69" s="591">
        <v>30.0</v>
      </c>
      <c r="M69" s="30">
        <f t="shared" si="20"/>
        <v>129.6</v>
      </c>
      <c r="N69" s="249">
        <v>30.0</v>
      </c>
      <c r="O69" s="30">
        <f t="shared" si="6"/>
        <v>129.6</v>
      </c>
      <c r="P69" s="560"/>
      <c r="Q69" s="30"/>
      <c r="R69" s="560"/>
      <c r="S69" s="30"/>
      <c r="T69" s="560"/>
      <c r="U69" s="378"/>
      <c r="V69" s="560"/>
      <c r="W69" s="30"/>
      <c r="X69" s="571"/>
      <c r="Y69" s="30"/>
      <c r="Z69" s="265"/>
      <c r="AB69" s="568"/>
      <c r="AC69" s="30"/>
    </row>
    <row r="70">
      <c r="A70" s="567" t="s">
        <v>876</v>
      </c>
      <c r="B70" s="590" t="s">
        <v>1623</v>
      </c>
      <c r="C70" s="595">
        <v>4.12</v>
      </c>
      <c r="D70" s="571">
        <v>0.0</v>
      </c>
      <c r="E70" s="565">
        <f t="shared" si="33"/>
        <v>0</v>
      </c>
      <c r="F70" s="571">
        <v>0.0</v>
      </c>
      <c r="G70" s="565">
        <f t="shared" si="34"/>
        <v>0</v>
      </c>
      <c r="H70" s="571">
        <v>38.0</v>
      </c>
      <c r="I70" s="30">
        <f t="shared" si="35"/>
        <v>156.56</v>
      </c>
      <c r="J70" s="568">
        <v>22.0</v>
      </c>
      <c r="K70" s="30">
        <f t="shared" si="32"/>
        <v>90.64</v>
      </c>
      <c r="L70" s="591">
        <v>19.0</v>
      </c>
      <c r="M70" s="30">
        <f t="shared" si="20"/>
        <v>78.28</v>
      </c>
      <c r="N70" s="249">
        <v>17.0</v>
      </c>
      <c r="O70" s="30">
        <f t="shared" si="6"/>
        <v>70.04</v>
      </c>
      <c r="P70" s="560"/>
      <c r="Q70" s="30"/>
      <c r="R70" s="560"/>
      <c r="S70" s="30"/>
      <c r="T70" s="560"/>
      <c r="U70" s="378"/>
      <c r="V70" s="560"/>
      <c r="W70" s="30"/>
      <c r="X70" s="571"/>
      <c r="Y70" s="30"/>
      <c r="Z70" s="265"/>
      <c r="AB70" s="568"/>
      <c r="AC70" s="30"/>
    </row>
    <row r="71">
      <c r="A71" s="255" t="s">
        <v>937</v>
      </c>
      <c r="B71" s="255" t="s">
        <v>1624</v>
      </c>
      <c r="C71" s="595">
        <v>6.02</v>
      </c>
      <c r="D71" s="571">
        <v>11.0</v>
      </c>
      <c r="E71" s="565">
        <f t="shared" si="33"/>
        <v>66.22</v>
      </c>
      <c r="F71" s="571">
        <v>11.0</v>
      </c>
      <c r="G71" s="565">
        <f t="shared" si="34"/>
        <v>66.22</v>
      </c>
      <c r="H71" s="571">
        <v>9.0</v>
      </c>
      <c r="I71" s="30">
        <f t="shared" si="35"/>
        <v>54.18</v>
      </c>
      <c r="J71" s="568">
        <v>0.0</v>
      </c>
      <c r="K71" s="30">
        <f t="shared" si="32"/>
        <v>0</v>
      </c>
      <c r="L71" s="591">
        <v>0.0</v>
      </c>
      <c r="M71" s="30">
        <f t="shared" si="20"/>
        <v>0</v>
      </c>
      <c r="N71" s="249">
        <v>0.0</v>
      </c>
      <c r="O71" s="30">
        <f t="shared" si="6"/>
        <v>0</v>
      </c>
      <c r="P71" s="560"/>
      <c r="Q71" s="30"/>
      <c r="R71" s="560"/>
      <c r="S71" s="30"/>
      <c r="T71" s="560"/>
      <c r="U71" s="378"/>
      <c r="V71" s="560"/>
      <c r="W71" s="30"/>
      <c r="X71" s="571"/>
      <c r="Y71" s="30"/>
      <c r="Z71" s="571"/>
      <c r="AB71" s="568"/>
      <c r="AC71" s="30"/>
    </row>
    <row r="72">
      <c r="A72" s="255" t="s">
        <v>906</v>
      </c>
      <c r="B72" s="255" t="s">
        <v>1625</v>
      </c>
      <c r="C72" s="576">
        <v>6.02</v>
      </c>
      <c r="D72" s="571">
        <v>8.0</v>
      </c>
      <c r="E72" s="565">
        <f t="shared" si="33"/>
        <v>48.16</v>
      </c>
      <c r="F72" s="571">
        <v>7.0</v>
      </c>
      <c r="G72" s="565">
        <f t="shared" si="34"/>
        <v>42.14</v>
      </c>
      <c r="H72" s="571">
        <v>6.0</v>
      </c>
      <c r="I72" s="30">
        <f t="shared" si="35"/>
        <v>36.12</v>
      </c>
      <c r="J72" s="568">
        <v>6.0</v>
      </c>
      <c r="K72" s="30">
        <f t="shared" si="32"/>
        <v>36.12</v>
      </c>
      <c r="L72" s="591">
        <v>6.0</v>
      </c>
      <c r="M72" s="30">
        <f t="shared" si="20"/>
        <v>36.12</v>
      </c>
      <c r="N72" s="249">
        <v>5.0</v>
      </c>
      <c r="O72" s="30">
        <f t="shared" si="6"/>
        <v>30.1</v>
      </c>
      <c r="P72" s="560"/>
      <c r="Q72" s="30"/>
      <c r="R72" s="560"/>
      <c r="S72" s="30"/>
      <c r="T72" s="560"/>
      <c r="U72" s="378"/>
      <c r="V72" s="560"/>
      <c r="W72" s="30"/>
      <c r="X72" s="571"/>
      <c r="Y72" s="30"/>
      <c r="Z72" s="571"/>
      <c r="AB72" s="568"/>
      <c r="AC72" s="30"/>
    </row>
    <row r="73">
      <c r="A73" s="569" t="s">
        <v>729</v>
      </c>
      <c r="B73" s="569" t="s">
        <v>1626</v>
      </c>
      <c r="C73" s="576">
        <v>4.1</v>
      </c>
      <c r="D73" s="571">
        <v>11.0</v>
      </c>
      <c r="E73" s="565">
        <f t="shared" si="33"/>
        <v>45.1</v>
      </c>
      <c r="F73" s="571">
        <v>9.0</v>
      </c>
      <c r="G73" s="565">
        <f t="shared" si="34"/>
        <v>36.9</v>
      </c>
      <c r="H73" s="571">
        <v>7.0</v>
      </c>
      <c r="I73" s="30">
        <f t="shared" si="35"/>
        <v>28.7</v>
      </c>
      <c r="J73" s="568">
        <v>0.0</v>
      </c>
      <c r="K73" s="30">
        <f t="shared" si="32"/>
        <v>0</v>
      </c>
      <c r="L73" s="591">
        <v>0.0</v>
      </c>
      <c r="M73" s="30">
        <f t="shared" si="20"/>
        <v>0</v>
      </c>
      <c r="N73" s="249">
        <v>0.0</v>
      </c>
      <c r="O73" s="30">
        <f t="shared" si="6"/>
        <v>0</v>
      </c>
      <c r="P73" s="560"/>
      <c r="Q73" s="30"/>
      <c r="R73" s="560"/>
      <c r="S73" s="30"/>
      <c r="T73" s="560"/>
      <c r="U73" s="378"/>
      <c r="V73" s="560"/>
      <c r="W73" s="30"/>
      <c r="X73" s="571"/>
      <c r="Y73" s="30"/>
      <c r="Z73" s="571"/>
      <c r="AB73" s="568"/>
      <c r="AC73" s="30"/>
    </row>
    <row r="74">
      <c r="A74" s="569" t="s">
        <v>737</v>
      </c>
      <c r="B74" s="569" t="s">
        <v>1627</v>
      </c>
      <c r="C74" s="598">
        <v>4.189</v>
      </c>
      <c r="D74" s="571">
        <v>1.0</v>
      </c>
      <c r="E74" s="565">
        <f t="shared" si="33"/>
        <v>4.189</v>
      </c>
      <c r="F74" s="571">
        <v>2.0</v>
      </c>
      <c r="G74" s="565">
        <f t="shared" si="34"/>
        <v>8.378</v>
      </c>
      <c r="H74" s="571">
        <v>0.0</v>
      </c>
      <c r="I74" s="30">
        <f t="shared" si="35"/>
        <v>0</v>
      </c>
      <c r="J74" s="568">
        <v>0.0</v>
      </c>
      <c r="K74" s="30">
        <f t="shared" si="32"/>
        <v>0</v>
      </c>
      <c r="L74" s="591">
        <v>0.0</v>
      </c>
      <c r="M74" s="30">
        <f t="shared" si="20"/>
        <v>0</v>
      </c>
      <c r="N74" s="249">
        <v>0.0</v>
      </c>
      <c r="O74" s="30">
        <f t="shared" si="6"/>
        <v>0</v>
      </c>
      <c r="P74" s="560"/>
      <c r="Q74" s="30"/>
      <c r="R74" s="560"/>
      <c r="S74" s="30"/>
      <c r="T74" s="560"/>
      <c r="U74" s="378"/>
      <c r="V74" s="560"/>
      <c r="W74" s="30"/>
      <c r="X74" s="571"/>
      <c r="Y74" s="30"/>
      <c r="Z74" s="571"/>
      <c r="AB74" s="568"/>
      <c r="AC74" s="30"/>
    </row>
    <row r="75">
      <c r="A75" s="567" t="s">
        <v>989</v>
      </c>
      <c r="B75" s="590" t="s">
        <v>1628</v>
      </c>
      <c r="C75" s="576">
        <v>4.161</v>
      </c>
      <c r="D75" s="571">
        <v>4.0</v>
      </c>
      <c r="E75" s="565">
        <f t="shared" si="33"/>
        <v>16.644</v>
      </c>
      <c r="F75" s="571">
        <v>4.0</v>
      </c>
      <c r="G75" s="565">
        <f t="shared" si="34"/>
        <v>16.644</v>
      </c>
      <c r="H75" s="571">
        <v>7.0</v>
      </c>
      <c r="I75" s="30">
        <f t="shared" si="35"/>
        <v>29.127</v>
      </c>
      <c r="J75" s="568">
        <v>7.0</v>
      </c>
      <c r="K75" s="30">
        <f t="shared" si="32"/>
        <v>29.127</v>
      </c>
      <c r="L75" s="591">
        <v>7.0</v>
      </c>
      <c r="M75" s="30">
        <f t="shared" si="20"/>
        <v>29.127</v>
      </c>
      <c r="N75" s="249">
        <v>7.0</v>
      </c>
      <c r="O75" s="30">
        <f t="shared" si="6"/>
        <v>29.127</v>
      </c>
      <c r="P75" s="560"/>
      <c r="Q75" s="30"/>
      <c r="R75" s="560"/>
      <c r="S75" s="30"/>
      <c r="T75" s="560"/>
      <c r="U75" s="378"/>
      <c r="V75" s="560"/>
      <c r="W75" s="30"/>
      <c r="X75" s="571"/>
      <c r="Y75" s="30"/>
      <c r="Z75" s="571"/>
      <c r="AB75" s="568"/>
      <c r="AC75" s="30"/>
    </row>
    <row r="76">
      <c r="A76" s="567" t="s">
        <v>983</v>
      </c>
      <c r="B76" s="590" t="s">
        <v>1629</v>
      </c>
      <c r="C76" s="576">
        <v>4.2</v>
      </c>
      <c r="D76" s="571">
        <v>9.0</v>
      </c>
      <c r="E76" s="565">
        <f t="shared" si="33"/>
        <v>37.8</v>
      </c>
      <c r="F76" s="571">
        <v>7.0</v>
      </c>
      <c r="G76" s="565">
        <f t="shared" si="34"/>
        <v>29.4</v>
      </c>
      <c r="H76" s="571">
        <v>2.0</v>
      </c>
      <c r="I76" s="30">
        <f t="shared" si="35"/>
        <v>8.4</v>
      </c>
      <c r="J76" s="568">
        <v>2.0</v>
      </c>
      <c r="K76" s="30">
        <f t="shared" si="32"/>
        <v>8.4</v>
      </c>
      <c r="L76" s="591">
        <v>3.0</v>
      </c>
      <c r="M76" s="30">
        <f t="shared" si="20"/>
        <v>12.6</v>
      </c>
      <c r="N76" s="249">
        <v>2.0</v>
      </c>
      <c r="O76" s="30">
        <f t="shared" si="6"/>
        <v>8.4</v>
      </c>
      <c r="P76" s="560"/>
      <c r="Q76" s="30"/>
      <c r="R76" s="293"/>
      <c r="S76" s="30"/>
      <c r="T76" s="293"/>
      <c r="U76" s="378"/>
      <c r="V76" s="560"/>
      <c r="W76" s="30"/>
      <c r="X76" s="571"/>
      <c r="Y76" s="30"/>
      <c r="Z76" s="571"/>
      <c r="AB76" s="568"/>
      <c r="AC76" s="30"/>
    </row>
    <row r="77">
      <c r="A77" s="567" t="s">
        <v>1015</v>
      </c>
      <c r="B77" s="590" t="s">
        <v>1630</v>
      </c>
      <c r="C77" s="576">
        <v>4.47</v>
      </c>
      <c r="D77" s="571">
        <v>52.0</v>
      </c>
      <c r="E77" s="565">
        <f t="shared" si="33"/>
        <v>232.44</v>
      </c>
      <c r="F77" s="571">
        <v>53.0</v>
      </c>
      <c r="G77" s="565">
        <f t="shared" si="34"/>
        <v>236.91</v>
      </c>
      <c r="H77" s="571">
        <v>51.0</v>
      </c>
      <c r="I77" s="30">
        <f t="shared" si="35"/>
        <v>227.97</v>
      </c>
      <c r="J77" s="568">
        <v>51.0</v>
      </c>
      <c r="K77" s="30">
        <f t="shared" si="32"/>
        <v>227.97</v>
      </c>
      <c r="L77" s="591">
        <v>50.0</v>
      </c>
      <c r="M77" s="30">
        <f t="shared" si="20"/>
        <v>223.5</v>
      </c>
      <c r="N77" s="249">
        <v>50.0</v>
      </c>
      <c r="O77" s="30">
        <f t="shared" si="6"/>
        <v>223.5</v>
      </c>
      <c r="P77" s="560"/>
      <c r="Q77" s="30"/>
      <c r="R77" s="293"/>
      <c r="S77" s="30"/>
      <c r="T77" s="293"/>
      <c r="U77" s="378"/>
      <c r="V77" s="560"/>
      <c r="W77" s="30"/>
      <c r="X77" s="571"/>
      <c r="Y77" s="30"/>
      <c r="Z77" s="571"/>
      <c r="AB77" s="568"/>
      <c r="AC77" s="30"/>
    </row>
    <row r="78">
      <c r="A78" s="573" t="s">
        <v>1631</v>
      </c>
      <c r="B78" s="593" t="s">
        <v>1632</v>
      </c>
      <c r="C78" s="576">
        <v>7.99</v>
      </c>
      <c r="D78" s="571">
        <v>4.0</v>
      </c>
      <c r="E78" s="565">
        <f t="shared" si="33"/>
        <v>31.96</v>
      </c>
      <c r="F78" s="571">
        <v>3.0</v>
      </c>
      <c r="G78" s="565">
        <f t="shared" si="34"/>
        <v>23.97</v>
      </c>
      <c r="H78" s="571">
        <v>2.0</v>
      </c>
      <c r="I78" s="30">
        <f t="shared" si="35"/>
        <v>15.98</v>
      </c>
      <c r="J78" s="568">
        <v>0.0</v>
      </c>
      <c r="K78" s="30">
        <f t="shared" si="32"/>
        <v>0</v>
      </c>
      <c r="L78" s="591">
        <v>0.0</v>
      </c>
      <c r="M78" s="30">
        <f t="shared" si="20"/>
        <v>0</v>
      </c>
      <c r="N78" s="293">
        <v>0.0</v>
      </c>
      <c r="O78" s="30">
        <f t="shared" si="6"/>
        <v>0</v>
      </c>
      <c r="P78" s="560"/>
      <c r="Q78" s="30"/>
      <c r="R78" s="293"/>
      <c r="S78" s="30"/>
      <c r="T78" s="293"/>
      <c r="U78" s="378"/>
      <c r="V78" s="560"/>
      <c r="W78" s="30"/>
      <c r="X78" s="571"/>
      <c r="Y78" s="30"/>
      <c r="Z78" s="571"/>
      <c r="AB78" s="568"/>
      <c r="AC78" s="30"/>
    </row>
    <row r="79">
      <c r="A79" s="255" t="s">
        <v>134</v>
      </c>
      <c r="B79" s="255" t="s">
        <v>1635</v>
      </c>
      <c r="C79" s="592">
        <v>4.79</v>
      </c>
      <c r="D79" s="597">
        <v>28.0</v>
      </c>
      <c r="E79" s="565">
        <f t="shared" si="33"/>
        <v>134.12</v>
      </c>
      <c r="F79" s="559">
        <v>28.0</v>
      </c>
      <c r="G79" s="565">
        <f t="shared" si="34"/>
        <v>134.12</v>
      </c>
      <c r="H79" s="571">
        <v>28.0</v>
      </c>
      <c r="I79" s="30">
        <f t="shared" si="35"/>
        <v>134.12</v>
      </c>
      <c r="J79" s="571">
        <v>28.0</v>
      </c>
      <c r="K79" s="30">
        <f t="shared" si="32"/>
        <v>134.12</v>
      </c>
      <c r="L79" s="571">
        <v>28.0</v>
      </c>
      <c r="M79" s="30">
        <f t="shared" si="20"/>
        <v>134.12</v>
      </c>
      <c r="N79" s="560">
        <v>28.0</v>
      </c>
      <c r="O79" s="30">
        <f t="shared" si="6"/>
        <v>134.12</v>
      </c>
      <c r="P79" s="560"/>
      <c r="Q79" s="30"/>
      <c r="R79" s="560"/>
      <c r="S79" s="30"/>
      <c r="T79" s="560"/>
      <c r="U79" s="378"/>
      <c r="V79" s="560"/>
      <c r="W79" s="30"/>
      <c r="X79" s="571"/>
      <c r="Y79" s="30"/>
      <c r="Z79" s="571"/>
      <c r="AB79" s="568"/>
      <c r="AC79" s="30"/>
    </row>
    <row r="80">
      <c r="A80" s="255" t="s">
        <v>1636</v>
      </c>
      <c r="B80" s="255" t="s">
        <v>1637</v>
      </c>
      <c r="C80" s="592">
        <v>4.69</v>
      </c>
      <c r="D80" s="571">
        <v>9.0</v>
      </c>
      <c r="E80" s="565">
        <f t="shared" si="33"/>
        <v>42.21</v>
      </c>
      <c r="F80" s="559">
        <v>9.0</v>
      </c>
      <c r="G80" s="565">
        <f t="shared" si="34"/>
        <v>42.21</v>
      </c>
      <c r="H80" s="571">
        <v>9.0</v>
      </c>
      <c r="I80" s="30">
        <f t="shared" si="35"/>
        <v>42.21</v>
      </c>
      <c r="J80" s="568">
        <v>9.0</v>
      </c>
      <c r="K80" s="30">
        <f t="shared" si="32"/>
        <v>42.21</v>
      </c>
      <c r="L80" s="571">
        <v>0.0</v>
      </c>
      <c r="M80" s="30">
        <f t="shared" si="20"/>
        <v>0</v>
      </c>
      <c r="N80" s="560">
        <v>9.0</v>
      </c>
      <c r="O80" s="30">
        <f t="shared" si="6"/>
        <v>42.21</v>
      </c>
      <c r="P80" s="560"/>
      <c r="Q80" s="30"/>
      <c r="R80" s="560"/>
      <c r="S80" s="30"/>
      <c r="T80" s="560"/>
      <c r="U80" s="378"/>
      <c r="V80" s="560"/>
      <c r="W80" s="30"/>
      <c r="X80" s="571"/>
      <c r="Y80" s="30"/>
      <c r="Z80" s="571"/>
      <c r="AB80" s="568"/>
      <c r="AC80" s="30"/>
    </row>
    <row r="81">
      <c r="A81" s="255" t="s">
        <v>1638</v>
      </c>
      <c r="B81" s="255" t="s">
        <v>1639</v>
      </c>
      <c r="C81" s="592">
        <v>5.44</v>
      </c>
      <c r="D81" s="571">
        <v>1.0</v>
      </c>
      <c r="E81" s="565">
        <f t="shared" si="33"/>
        <v>5.44</v>
      </c>
      <c r="F81" s="559">
        <v>2.0</v>
      </c>
      <c r="G81" s="565">
        <f t="shared" si="34"/>
        <v>10.88</v>
      </c>
      <c r="H81" s="571">
        <v>2.0</v>
      </c>
      <c r="I81" s="30">
        <f t="shared" si="35"/>
        <v>10.88</v>
      </c>
      <c r="J81" s="568">
        <v>1.0</v>
      </c>
      <c r="K81" s="30">
        <f t="shared" si="32"/>
        <v>5.44</v>
      </c>
      <c r="L81" s="265">
        <v>1.0</v>
      </c>
      <c r="M81" s="30">
        <f t="shared" si="20"/>
        <v>5.44</v>
      </c>
      <c r="N81" s="560">
        <v>1.0</v>
      </c>
      <c r="O81" s="30">
        <f t="shared" si="6"/>
        <v>5.44</v>
      </c>
      <c r="P81" s="560"/>
      <c r="Q81" s="30"/>
      <c r="R81" s="560"/>
      <c r="S81" s="30"/>
      <c r="T81" s="560"/>
      <c r="U81" s="378"/>
      <c r="V81" s="560"/>
      <c r="W81" s="30"/>
      <c r="X81" s="571"/>
      <c r="Y81" s="30"/>
      <c r="Z81" s="571"/>
      <c r="AB81" s="568"/>
      <c r="AC81" s="30"/>
    </row>
    <row r="82">
      <c r="A82" s="255" t="s">
        <v>1640</v>
      </c>
      <c r="B82" s="255" t="s">
        <v>1641</v>
      </c>
      <c r="C82" s="592">
        <v>1.97</v>
      </c>
      <c r="D82" s="597">
        <v>4.0</v>
      </c>
      <c r="E82" s="565">
        <f t="shared" si="33"/>
        <v>7.88</v>
      </c>
      <c r="F82" s="559">
        <v>4.0</v>
      </c>
      <c r="G82" s="565">
        <f t="shared" si="34"/>
        <v>7.88</v>
      </c>
      <c r="H82" s="571">
        <v>4.0</v>
      </c>
      <c r="I82" s="30">
        <f t="shared" si="35"/>
        <v>7.88</v>
      </c>
      <c r="J82" s="571">
        <v>5.0</v>
      </c>
      <c r="K82" s="30">
        <f t="shared" si="32"/>
        <v>9.85</v>
      </c>
      <c r="L82" s="589">
        <v>5.0</v>
      </c>
      <c r="M82" s="30">
        <f t="shared" si="20"/>
        <v>9.85</v>
      </c>
      <c r="N82" s="247">
        <v>4.0</v>
      </c>
      <c r="O82" s="30">
        <f t="shared" si="6"/>
        <v>7.88</v>
      </c>
      <c r="P82" s="560"/>
      <c r="Q82" s="30"/>
      <c r="R82" s="560"/>
      <c r="S82" s="30"/>
      <c r="T82" s="560"/>
      <c r="U82" s="378"/>
      <c r="V82" s="560"/>
      <c r="W82" s="30"/>
      <c r="X82" s="265"/>
      <c r="Y82" s="30"/>
      <c r="Z82" s="571"/>
      <c r="AB82" s="568"/>
      <c r="AC82" s="30"/>
    </row>
    <row r="83">
      <c r="A83" s="567" t="s">
        <v>525</v>
      </c>
      <c r="B83" s="590" t="s">
        <v>1645</v>
      </c>
      <c r="C83" s="592">
        <v>2.84</v>
      </c>
      <c r="D83" s="557">
        <v>17.0</v>
      </c>
      <c r="E83" s="565">
        <f t="shared" si="33"/>
        <v>48.28</v>
      </c>
      <c r="F83" s="559">
        <v>17.0</v>
      </c>
      <c r="G83" s="565">
        <f t="shared" si="34"/>
        <v>48.28</v>
      </c>
      <c r="H83" s="571">
        <v>17.0</v>
      </c>
      <c r="I83" s="30">
        <f t="shared" si="35"/>
        <v>48.28</v>
      </c>
      <c r="J83" s="568">
        <v>17.0</v>
      </c>
      <c r="K83" s="30">
        <f t="shared" si="32"/>
        <v>48.28</v>
      </c>
      <c r="L83" s="591">
        <v>17.0</v>
      </c>
      <c r="M83" s="30">
        <f t="shared" si="20"/>
        <v>48.28</v>
      </c>
      <c r="N83" s="249">
        <v>10.0</v>
      </c>
      <c r="O83" s="30">
        <f t="shared" si="6"/>
        <v>28.4</v>
      </c>
      <c r="P83" s="293"/>
      <c r="Q83" s="30"/>
      <c r="R83" s="293"/>
      <c r="S83" s="30"/>
      <c r="T83" s="560"/>
      <c r="U83" s="378"/>
      <c r="V83" s="560"/>
      <c r="W83" s="30"/>
      <c r="X83" s="571"/>
      <c r="Y83" s="30"/>
      <c r="Z83" s="571"/>
      <c r="AB83" s="568"/>
      <c r="AC83" s="30"/>
    </row>
    <row r="84">
      <c r="A84" s="567" t="s">
        <v>1718</v>
      </c>
      <c r="B84" s="590" t="s">
        <v>1719</v>
      </c>
      <c r="C84" s="592">
        <v>3.92</v>
      </c>
      <c r="D84" s="557"/>
      <c r="E84" s="563"/>
      <c r="F84" s="559"/>
      <c r="G84" s="565"/>
      <c r="H84" s="265">
        <v>32.0</v>
      </c>
      <c r="I84" s="30">
        <f t="shared" si="35"/>
        <v>125.44</v>
      </c>
      <c r="J84" s="568">
        <v>32.0</v>
      </c>
      <c r="K84" s="30">
        <f t="shared" si="32"/>
        <v>125.44</v>
      </c>
      <c r="L84" s="591">
        <v>32.0</v>
      </c>
      <c r="M84" s="30">
        <f t="shared" si="20"/>
        <v>125.44</v>
      </c>
      <c r="N84" s="249">
        <v>32.0</v>
      </c>
      <c r="O84" s="30">
        <f t="shared" si="6"/>
        <v>125.44</v>
      </c>
      <c r="P84" s="293"/>
      <c r="Q84" s="30"/>
      <c r="R84" s="293"/>
      <c r="S84" s="30"/>
      <c r="T84" s="293"/>
      <c r="U84" s="378"/>
      <c r="V84" s="560"/>
      <c r="W84" s="30"/>
      <c r="X84" s="571"/>
      <c r="Y84" s="30"/>
      <c r="Z84" s="571"/>
      <c r="AB84" s="568"/>
      <c r="AC84" s="30"/>
    </row>
    <row r="85">
      <c r="A85" s="567" t="s">
        <v>525</v>
      </c>
      <c r="B85" s="590" t="s">
        <v>1720</v>
      </c>
      <c r="C85" s="592">
        <v>3.29</v>
      </c>
      <c r="D85" s="557"/>
      <c r="E85" s="563"/>
      <c r="F85" s="559"/>
      <c r="G85" s="565"/>
      <c r="H85" s="265">
        <v>152.0</v>
      </c>
      <c r="I85" s="30">
        <f t="shared" si="35"/>
        <v>500.08</v>
      </c>
      <c r="J85" s="265">
        <v>88.0</v>
      </c>
      <c r="K85" s="30">
        <f t="shared" si="32"/>
        <v>289.52</v>
      </c>
      <c r="L85" s="265">
        <v>74.0</v>
      </c>
      <c r="M85" s="30">
        <f t="shared" si="20"/>
        <v>243.46</v>
      </c>
      <c r="N85" s="293">
        <v>65.0</v>
      </c>
      <c r="O85" s="30">
        <f t="shared" si="6"/>
        <v>213.85</v>
      </c>
      <c r="P85" s="293"/>
      <c r="Q85" s="30"/>
      <c r="R85" s="293"/>
      <c r="S85" s="30"/>
      <c r="T85" s="293"/>
      <c r="U85" s="378"/>
      <c r="V85" s="560"/>
      <c r="W85" s="30"/>
      <c r="X85" s="571"/>
      <c r="Y85" s="30"/>
      <c r="Z85" s="571"/>
      <c r="AB85" s="568"/>
      <c r="AC85" s="30"/>
    </row>
    <row r="86">
      <c r="A86" s="567" t="s">
        <v>1278</v>
      </c>
      <c r="B86" s="233" t="s">
        <v>1279</v>
      </c>
      <c r="C86" s="592">
        <v>5.47</v>
      </c>
      <c r="D86" s="557"/>
      <c r="E86" s="563"/>
      <c r="F86" s="559"/>
      <c r="G86" s="565"/>
      <c r="H86" s="265"/>
      <c r="I86" s="30"/>
      <c r="J86" s="265"/>
      <c r="K86" s="30"/>
      <c r="L86" s="265">
        <v>24.0</v>
      </c>
      <c r="M86" s="30">
        <f t="shared" si="20"/>
        <v>131.28</v>
      </c>
      <c r="N86" s="293">
        <v>17.0</v>
      </c>
      <c r="O86" s="30">
        <f t="shared" si="6"/>
        <v>92.99</v>
      </c>
      <c r="P86" s="293"/>
      <c r="Q86" s="30"/>
      <c r="R86" s="293"/>
      <c r="S86" s="30"/>
      <c r="T86" s="293"/>
      <c r="U86" s="378"/>
      <c r="V86" s="560"/>
      <c r="W86" s="30"/>
      <c r="X86" s="571"/>
      <c r="Y86" s="30"/>
      <c r="Z86" s="571"/>
      <c r="AB86" s="568"/>
      <c r="AC86" s="30"/>
    </row>
    <row r="87">
      <c r="A87" s="561" t="s">
        <v>1267</v>
      </c>
      <c r="B87" s="562" t="s">
        <v>1721</v>
      </c>
      <c r="C87" s="592"/>
      <c r="D87" s="557"/>
      <c r="E87" s="563"/>
      <c r="F87" s="559"/>
      <c r="G87" s="565"/>
      <c r="H87" s="265"/>
      <c r="I87" s="30"/>
      <c r="J87" s="265"/>
      <c r="K87" s="30"/>
      <c r="L87" s="265"/>
      <c r="M87" s="30"/>
      <c r="N87" s="247">
        <v>61.0</v>
      </c>
      <c r="O87" s="30">
        <f t="shared" si="6"/>
        <v>0</v>
      </c>
      <c r="P87" s="293"/>
      <c r="Q87" s="30"/>
      <c r="R87" s="293"/>
      <c r="S87" s="30"/>
      <c r="T87" s="293"/>
      <c r="U87" s="378"/>
      <c r="V87" s="560"/>
      <c r="W87" s="30"/>
      <c r="X87" s="571"/>
      <c r="Y87" s="30"/>
      <c r="Z87" s="571"/>
      <c r="AB87" s="568"/>
      <c r="AC87" s="30"/>
    </row>
    <row r="88">
      <c r="A88" s="599" t="s">
        <v>1267</v>
      </c>
      <c r="B88" s="600" t="s">
        <v>1268</v>
      </c>
      <c r="C88" s="592">
        <v>1.5</v>
      </c>
      <c r="D88" s="557"/>
      <c r="E88" s="563"/>
      <c r="F88" s="559"/>
      <c r="G88" s="565"/>
      <c r="H88" s="265"/>
      <c r="I88" s="30"/>
      <c r="J88" s="265"/>
      <c r="K88" s="30"/>
      <c r="L88" s="265"/>
      <c r="M88" s="30"/>
      <c r="N88" s="249">
        <v>15.0</v>
      </c>
      <c r="O88" s="30">
        <f t="shared" si="6"/>
        <v>22.5</v>
      </c>
      <c r="P88" s="293"/>
      <c r="Q88" s="30"/>
      <c r="R88" s="293"/>
      <c r="S88" s="30"/>
      <c r="T88" s="293"/>
      <c r="U88" s="378"/>
      <c r="V88" s="560"/>
      <c r="W88" s="30"/>
      <c r="X88" s="571"/>
      <c r="Y88" s="30"/>
      <c r="Z88" s="571"/>
      <c r="AB88" s="568"/>
      <c r="AC88" s="30"/>
    </row>
    <row r="89">
      <c r="A89" s="561" t="s">
        <v>924</v>
      </c>
      <c r="B89" s="562" t="s">
        <v>1722</v>
      </c>
      <c r="C89" s="592">
        <v>3.1</v>
      </c>
      <c r="D89" s="557"/>
      <c r="E89" s="563"/>
      <c r="F89" s="559"/>
      <c r="G89" s="565"/>
      <c r="H89" s="265"/>
      <c r="I89" s="30"/>
      <c r="J89" s="265">
        <v>20.0</v>
      </c>
      <c r="K89" s="30">
        <f t="shared" ref="K89:K92" si="36">J89*C89</f>
        <v>62</v>
      </c>
      <c r="L89" s="265">
        <v>1.0</v>
      </c>
      <c r="M89" s="30">
        <f t="shared" ref="M89:M113" si="37">L89*C89</f>
        <v>3.1</v>
      </c>
      <c r="N89" s="249">
        <v>27.0</v>
      </c>
      <c r="O89" s="30">
        <f t="shared" si="6"/>
        <v>83.7</v>
      </c>
      <c r="P89" s="293"/>
      <c r="Q89" s="30"/>
      <c r="R89" s="293"/>
      <c r="S89" s="30"/>
      <c r="T89" s="293"/>
      <c r="U89" s="378"/>
      <c r="V89" s="560"/>
      <c r="W89" s="30"/>
      <c r="X89" s="571"/>
      <c r="Y89" s="30"/>
      <c r="Z89" s="571"/>
      <c r="AB89" s="568"/>
      <c r="AC89" s="30"/>
    </row>
    <row r="90">
      <c r="A90" s="567" t="s">
        <v>760</v>
      </c>
      <c r="B90" s="590" t="s">
        <v>1649</v>
      </c>
      <c r="C90" s="592">
        <v>4.25</v>
      </c>
      <c r="D90" s="557">
        <v>3.0</v>
      </c>
      <c r="E90" s="565">
        <f t="shared" ref="E90:E92" si="38">C90*D90</f>
        <v>12.75</v>
      </c>
      <c r="F90" s="559">
        <v>8.0</v>
      </c>
      <c r="G90" s="565">
        <f t="shared" ref="G90:G92" si="39">F90*C90</f>
        <v>34</v>
      </c>
      <c r="H90" s="265">
        <v>1.0</v>
      </c>
      <c r="I90" s="30">
        <f t="shared" ref="I90:I92" si="40">H90*C90</f>
        <v>4.25</v>
      </c>
      <c r="J90" s="265">
        <v>13.0</v>
      </c>
      <c r="K90" s="30">
        <f t="shared" si="36"/>
        <v>55.25</v>
      </c>
      <c r="L90" s="265">
        <v>13.0</v>
      </c>
      <c r="M90" s="30">
        <f t="shared" si="37"/>
        <v>55.25</v>
      </c>
      <c r="N90" s="247">
        <v>13.0</v>
      </c>
      <c r="O90" s="30">
        <f t="shared" si="6"/>
        <v>55.25</v>
      </c>
      <c r="P90" s="293"/>
      <c r="Q90" s="30"/>
      <c r="R90" s="293"/>
      <c r="S90" s="30"/>
      <c r="T90" s="293"/>
      <c r="U90" s="378"/>
      <c r="V90" s="560"/>
      <c r="W90" s="30"/>
      <c r="X90" s="571"/>
      <c r="Y90" s="30"/>
      <c r="Z90" s="571"/>
      <c r="AB90" s="568"/>
      <c r="AC90" s="30"/>
    </row>
    <row r="91">
      <c r="A91" s="567" t="s">
        <v>1650</v>
      </c>
      <c r="B91" s="590" t="s">
        <v>1651</v>
      </c>
      <c r="C91" s="592">
        <v>5.07</v>
      </c>
      <c r="D91" s="557">
        <v>12.0</v>
      </c>
      <c r="E91" s="565">
        <f t="shared" si="38"/>
        <v>60.84</v>
      </c>
      <c r="F91" s="559">
        <v>0.0</v>
      </c>
      <c r="G91" s="565">
        <f t="shared" si="39"/>
        <v>0</v>
      </c>
      <c r="H91" s="571">
        <v>0.0</v>
      </c>
      <c r="I91" s="30">
        <f t="shared" si="40"/>
        <v>0</v>
      </c>
      <c r="J91" s="265">
        <v>0.0</v>
      </c>
      <c r="K91" s="30">
        <f t="shared" si="36"/>
        <v>0</v>
      </c>
      <c r="L91" s="265">
        <v>12.0</v>
      </c>
      <c r="M91" s="30">
        <f t="shared" si="37"/>
        <v>60.84</v>
      </c>
      <c r="N91" s="249">
        <v>12.0</v>
      </c>
      <c r="O91" s="30">
        <f t="shared" si="6"/>
        <v>60.84</v>
      </c>
      <c r="P91" s="293"/>
      <c r="Q91" s="30"/>
      <c r="R91" s="293"/>
      <c r="S91" s="30"/>
      <c r="T91" s="293"/>
      <c r="U91" s="378"/>
      <c r="V91" s="560"/>
      <c r="W91" s="30"/>
      <c r="X91" s="571"/>
      <c r="Y91" s="30"/>
      <c r="Z91" s="571"/>
      <c r="AB91" s="568"/>
      <c r="AC91" s="30"/>
    </row>
    <row r="92">
      <c r="A92" s="567" t="s">
        <v>1130</v>
      </c>
      <c r="B92" s="590" t="s">
        <v>1652</v>
      </c>
      <c r="C92" s="592">
        <v>6.48</v>
      </c>
      <c r="D92" s="557">
        <v>9.0</v>
      </c>
      <c r="E92" s="565">
        <f t="shared" si="38"/>
        <v>58.32</v>
      </c>
      <c r="F92" s="559">
        <v>12.0</v>
      </c>
      <c r="G92" s="565">
        <f t="shared" si="39"/>
        <v>77.76</v>
      </c>
      <c r="H92" s="571">
        <v>9.0</v>
      </c>
      <c r="I92" s="30">
        <f t="shared" si="40"/>
        <v>58.32</v>
      </c>
      <c r="J92" s="265">
        <v>0.0</v>
      </c>
      <c r="K92" s="30">
        <f t="shared" si="36"/>
        <v>0</v>
      </c>
      <c r="L92" s="265">
        <v>7.0</v>
      </c>
      <c r="M92" s="30">
        <f t="shared" si="37"/>
        <v>45.36</v>
      </c>
      <c r="N92" s="249">
        <v>7.0</v>
      </c>
      <c r="O92" s="30">
        <f t="shared" si="6"/>
        <v>45.36</v>
      </c>
      <c r="P92" s="293"/>
      <c r="Q92" s="30"/>
      <c r="R92" s="293"/>
      <c r="S92" s="30"/>
      <c r="T92" s="293"/>
      <c r="U92" s="378"/>
      <c r="V92" s="560"/>
      <c r="W92" s="30"/>
      <c r="X92" s="571"/>
      <c r="Y92" s="30"/>
      <c r="Z92" s="571"/>
      <c r="AB92" s="568"/>
      <c r="AC92" s="30"/>
    </row>
    <row r="93">
      <c r="A93" s="567" t="s">
        <v>1037</v>
      </c>
      <c r="B93" s="233" t="s">
        <v>1462</v>
      </c>
      <c r="C93" s="24">
        <v>1.5</v>
      </c>
      <c r="D93" s="557"/>
      <c r="E93" s="563"/>
      <c r="F93" s="559"/>
      <c r="G93" s="565"/>
      <c r="H93" s="265"/>
      <c r="I93" s="30"/>
      <c r="J93" s="265"/>
      <c r="K93" s="30"/>
      <c r="L93" s="589">
        <v>5.0</v>
      </c>
      <c r="M93" s="30">
        <f t="shared" si="37"/>
        <v>7.5</v>
      </c>
      <c r="N93" s="293">
        <v>0.0</v>
      </c>
      <c r="O93" s="30">
        <f t="shared" si="6"/>
        <v>0</v>
      </c>
      <c r="P93" s="293"/>
      <c r="Q93" s="30"/>
      <c r="R93" s="293"/>
      <c r="S93" s="30"/>
      <c r="T93" s="293"/>
      <c r="U93" s="378"/>
      <c r="V93" s="293"/>
      <c r="W93" s="30"/>
      <c r="X93" s="265"/>
      <c r="Y93" s="30"/>
      <c r="Z93" s="265"/>
      <c r="AB93" s="265"/>
      <c r="AC93" s="30"/>
    </row>
    <row r="94">
      <c r="A94" s="573" t="s">
        <v>1037</v>
      </c>
      <c r="B94" s="241" t="s">
        <v>1517</v>
      </c>
      <c r="C94" s="24">
        <v>1.5</v>
      </c>
      <c r="D94" s="557"/>
      <c r="E94" s="563"/>
      <c r="F94" s="559"/>
      <c r="G94" s="565"/>
      <c r="H94" s="265"/>
      <c r="I94" s="30"/>
      <c r="J94" s="265"/>
      <c r="K94" s="30"/>
      <c r="L94" s="591">
        <v>13.0</v>
      </c>
      <c r="M94" s="30">
        <f t="shared" si="37"/>
        <v>19.5</v>
      </c>
      <c r="N94" s="247">
        <v>12.0</v>
      </c>
      <c r="O94" s="30">
        <f t="shared" si="6"/>
        <v>18</v>
      </c>
      <c r="P94" s="293"/>
      <c r="Q94" s="30"/>
      <c r="R94" s="293"/>
      <c r="S94" s="30"/>
      <c r="T94" s="293"/>
      <c r="U94" s="378"/>
      <c r="V94" s="293"/>
      <c r="W94" s="30"/>
      <c r="X94" s="265"/>
      <c r="Y94" s="30"/>
      <c r="Z94" s="265"/>
      <c r="AB94" s="265"/>
      <c r="AC94" s="30"/>
    </row>
    <row r="95">
      <c r="A95" s="255" t="s">
        <v>1655</v>
      </c>
      <c r="B95" s="255" t="s">
        <v>1437</v>
      </c>
      <c r="C95" s="24">
        <v>3.49</v>
      </c>
      <c r="D95" s="557">
        <v>15.0</v>
      </c>
      <c r="E95" s="565">
        <f t="shared" ref="E95:E97" si="41">C95*D95</f>
        <v>52.35</v>
      </c>
      <c r="F95" s="559">
        <v>14.0</v>
      </c>
      <c r="G95" s="565">
        <f t="shared" ref="G95:G97" si="42">F95*C95</f>
        <v>48.86</v>
      </c>
      <c r="H95" s="265">
        <v>16.0</v>
      </c>
      <c r="I95" s="30">
        <f t="shared" ref="I95:I97" si="43">H95*C95</f>
        <v>55.84</v>
      </c>
      <c r="J95" s="265">
        <v>16.0</v>
      </c>
      <c r="K95" s="30">
        <f t="shared" ref="K95:K97" si="44">J95*C95</f>
        <v>55.84</v>
      </c>
      <c r="L95" s="591">
        <v>15.0</v>
      </c>
      <c r="M95" s="30">
        <f t="shared" si="37"/>
        <v>52.35</v>
      </c>
      <c r="N95" s="249">
        <v>13.0</v>
      </c>
      <c r="O95" s="30">
        <f t="shared" si="6"/>
        <v>45.37</v>
      </c>
      <c r="P95" s="293"/>
      <c r="Q95" s="30"/>
      <c r="R95" s="293"/>
      <c r="S95" s="30"/>
      <c r="T95" s="293"/>
      <c r="U95" s="378"/>
      <c r="V95" s="293"/>
      <c r="W95" s="30"/>
      <c r="X95" s="265"/>
      <c r="Y95" s="30"/>
      <c r="Z95" s="265"/>
      <c r="AB95" s="265"/>
      <c r="AC95" s="30"/>
    </row>
    <row r="96">
      <c r="A96" s="567" t="s">
        <v>1037</v>
      </c>
      <c r="B96" s="233" t="s">
        <v>1658</v>
      </c>
      <c r="C96" s="592">
        <v>4.56</v>
      </c>
      <c r="D96" s="557">
        <v>8.0</v>
      </c>
      <c r="E96" s="565">
        <f t="shared" si="41"/>
        <v>36.48</v>
      </c>
      <c r="F96" s="559">
        <v>4.0</v>
      </c>
      <c r="G96" s="565">
        <f t="shared" si="42"/>
        <v>18.24</v>
      </c>
      <c r="H96" s="265">
        <v>3.0</v>
      </c>
      <c r="I96" s="30">
        <f t="shared" si="43"/>
        <v>13.68</v>
      </c>
      <c r="J96" s="265">
        <v>0.0</v>
      </c>
      <c r="K96" s="30">
        <f t="shared" si="44"/>
        <v>0</v>
      </c>
      <c r="L96" s="591">
        <v>6.0</v>
      </c>
      <c r="M96" s="30">
        <f t="shared" si="37"/>
        <v>27.36</v>
      </c>
      <c r="N96" s="249">
        <v>5.0</v>
      </c>
      <c r="O96" s="30">
        <f t="shared" si="6"/>
        <v>22.8</v>
      </c>
      <c r="P96" s="293"/>
      <c r="Q96" s="30"/>
      <c r="R96" s="293"/>
      <c r="S96" s="30"/>
      <c r="T96" s="293"/>
      <c r="U96" s="378"/>
      <c r="V96" s="293"/>
      <c r="W96" s="30"/>
      <c r="X96" s="265"/>
      <c r="Y96" s="30"/>
      <c r="Z96" s="265"/>
      <c r="AB96" s="265"/>
      <c r="AC96" s="30"/>
    </row>
    <row r="97">
      <c r="A97" s="567" t="s">
        <v>1037</v>
      </c>
      <c r="B97" s="233" t="s">
        <v>1659</v>
      </c>
      <c r="C97" s="576">
        <v>2.74</v>
      </c>
      <c r="D97" s="557">
        <v>44.0</v>
      </c>
      <c r="E97" s="565">
        <f t="shared" si="41"/>
        <v>120.56</v>
      </c>
      <c r="F97" s="559">
        <v>41.0</v>
      </c>
      <c r="G97" s="565">
        <f t="shared" si="42"/>
        <v>112.34</v>
      </c>
      <c r="H97" s="265">
        <v>42.0</v>
      </c>
      <c r="I97" s="30">
        <f t="shared" si="43"/>
        <v>115.08</v>
      </c>
      <c r="J97" s="571">
        <v>39.0</v>
      </c>
      <c r="K97" s="30">
        <f t="shared" si="44"/>
        <v>106.86</v>
      </c>
      <c r="L97" s="591">
        <v>36.0</v>
      </c>
      <c r="M97" s="30">
        <f t="shared" si="37"/>
        <v>98.64</v>
      </c>
      <c r="N97" s="249">
        <v>32.0</v>
      </c>
      <c r="O97" s="30">
        <f t="shared" si="6"/>
        <v>87.68</v>
      </c>
      <c r="P97" s="293"/>
      <c r="Q97" s="30"/>
      <c r="R97" s="293"/>
      <c r="S97" s="30"/>
      <c r="T97" s="293"/>
      <c r="U97" s="378"/>
      <c r="V97" s="293"/>
      <c r="W97" s="30"/>
      <c r="X97" s="265"/>
      <c r="Y97" s="30"/>
      <c r="Z97" s="265"/>
      <c r="AB97" s="265"/>
      <c r="AC97" s="30"/>
    </row>
    <row r="98">
      <c r="A98" s="573" t="s">
        <v>1037</v>
      </c>
      <c r="B98" s="241" t="s">
        <v>1723</v>
      </c>
      <c r="C98" s="592">
        <v>2.9</v>
      </c>
      <c r="D98" s="557"/>
      <c r="E98" s="563"/>
      <c r="F98" s="559"/>
      <c r="G98" s="565"/>
      <c r="H98" s="265"/>
      <c r="I98" s="30"/>
      <c r="J98" s="265"/>
      <c r="K98" s="30"/>
      <c r="L98" s="591">
        <v>25.0</v>
      </c>
      <c r="M98" s="30">
        <f t="shared" si="37"/>
        <v>72.5</v>
      </c>
      <c r="N98" s="249">
        <v>22.0</v>
      </c>
      <c r="O98" s="30">
        <f t="shared" si="6"/>
        <v>63.8</v>
      </c>
      <c r="P98" s="293"/>
      <c r="Q98" s="30"/>
      <c r="R98" s="293"/>
      <c r="S98" s="30"/>
      <c r="T98" s="293"/>
      <c r="U98" s="378"/>
      <c r="V98" s="293"/>
      <c r="W98" s="30"/>
      <c r="X98" s="265"/>
      <c r="Y98" s="30"/>
      <c r="Z98" s="265"/>
      <c r="AB98" s="265"/>
      <c r="AC98" s="30"/>
    </row>
    <row r="99">
      <c r="A99" s="255" t="s">
        <v>755</v>
      </c>
      <c r="B99" s="255" t="s">
        <v>1656</v>
      </c>
      <c r="C99" s="592">
        <v>3.86</v>
      </c>
      <c r="D99" s="557">
        <v>0.0</v>
      </c>
      <c r="E99" s="565">
        <f t="shared" ref="E99:E103" si="45">C99*D99</f>
        <v>0</v>
      </c>
      <c r="F99" s="559">
        <v>0.0</v>
      </c>
      <c r="G99" s="565">
        <f t="shared" ref="G99:G103" si="46">F99*C99</f>
        <v>0</v>
      </c>
      <c r="H99" s="265">
        <v>0.0</v>
      </c>
      <c r="I99" s="30">
        <f t="shared" ref="I99:I103" si="47">H99*C99</f>
        <v>0</v>
      </c>
      <c r="J99" s="265">
        <v>0.0</v>
      </c>
      <c r="K99" s="30">
        <f t="shared" ref="K99:K103" si="48">J99*C99</f>
        <v>0</v>
      </c>
      <c r="L99" s="591">
        <v>0.0</v>
      </c>
      <c r="M99" s="30">
        <f t="shared" si="37"/>
        <v>0</v>
      </c>
      <c r="N99" s="293">
        <v>0.0</v>
      </c>
      <c r="O99" s="30">
        <f t="shared" si="6"/>
        <v>0</v>
      </c>
      <c r="P99" s="293"/>
      <c r="Q99" s="30"/>
      <c r="R99" s="293"/>
      <c r="S99" s="30"/>
      <c r="T99" s="293"/>
      <c r="U99" s="378"/>
      <c r="V99" s="293"/>
      <c r="W99" s="30"/>
      <c r="X99" s="265"/>
      <c r="Y99" s="30"/>
      <c r="Z99" s="265"/>
      <c r="AB99" s="265"/>
      <c r="AC99" s="30"/>
    </row>
    <row r="100">
      <c r="A100" s="255" t="s">
        <v>760</v>
      </c>
      <c r="B100" s="255" t="s">
        <v>1657</v>
      </c>
      <c r="C100" s="592">
        <v>4.25</v>
      </c>
      <c r="D100" s="557">
        <v>0.0</v>
      </c>
      <c r="E100" s="565">
        <f t="shared" si="45"/>
        <v>0</v>
      </c>
      <c r="F100" s="559">
        <v>4.0</v>
      </c>
      <c r="G100" s="565">
        <f t="shared" si="46"/>
        <v>17</v>
      </c>
      <c r="H100" s="265">
        <v>4.0</v>
      </c>
      <c r="I100" s="30">
        <f t="shared" si="47"/>
        <v>17</v>
      </c>
      <c r="J100" s="265">
        <v>2.0</v>
      </c>
      <c r="K100" s="30">
        <f t="shared" si="48"/>
        <v>8.5</v>
      </c>
      <c r="L100" s="265">
        <v>1.0</v>
      </c>
      <c r="M100" s="30">
        <f t="shared" si="37"/>
        <v>4.25</v>
      </c>
      <c r="N100" s="293">
        <v>1.0</v>
      </c>
      <c r="O100" s="30">
        <f t="shared" si="6"/>
        <v>4.25</v>
      </c>
      <c r="P100" s="293"/>
      <c r="Q100" s="30"/>
      <c r="R100" s="293"/>
      <c r="S100" s="30"/>
      <c r="T100" s="293"/>
      <c r="U100" s="378"/>
      <c r="V100" s="293"/>
      <c r="W100" s="30"/>
      <c r="X100" s="265"/>
      <c r="Y100" s="30"/>
      <c r="Z100" s="265"/>
      <c r="AB100" s="265"/>
      <c r="AC100" s="30"/>
    </row>
    <row r="101">
      <c r="A101" s="255" t="s">
        <v>1662</v>
      </c>
      <c r="B101" s="255" t="s">
        <v>1663</v>
      </c>
      <c r="C101" s="576">
        <v>4.57</v>
      </c>
      <c r="D101" s="557">
        <v>1.0</v>
      </c>
      <c r="E101" s="565">
        <f t="shared" si="45"/>
        <v>4.57</v>
      </c>
      <c r="F101" s="559">
        <v>0.0</v>
      </c>
      <c r="G101" s="565">
        <f t="shared" si="46"/>
        <v>0</v>
      </c>
      <c r="H101" s="265">
        <v>0.0</v>
      </c>
      <c r="I101" s="30">
        <f t="shared" si="47"/>
        <v>0</v>
      </c>
      <c r="J101" s="571">
        <v>0.0</v>
      </c>
      <c r="K101" s="30">
        <f t="shared" si="48"/>
        <v>0</v>
      </c>
      <c r="L101" s="265">
        <v>0.0</v>
      </c>
      <c r="M101" s="30">
        <f t="shared" si="37"/>
        <v>0</v>
      </c>
      <c r="N101" s="560">
        <v>0.0</v>
      </c>
      <c r="O101" s="30">
        <f t="shared" si="6"/>
        <v>0</v>
      </c>
      <c r="P101" s="560"/>
      <c r="Q101" s="30"/>
      <c r="R101" s="560"/>
      <c r="S101" s="30"/>
      <c r="T101" s="560"/>
      <c r="U101" s="378"/>
      <c r="V101" s="560"/>
      <c r="W101" s="30"/>
      <c r="X101" s="571"/>
      <c r="Y101" s="30"/>
      <c r="Z101" s="571"/>
      <c r="AB101" s="568"/>
      <c r="AC101" s="30"/>
    </row>
    <row r="102">
      <c r="A102" s="255" t="s">
        <v>1439</v>
      </c>
      <c r="B102" s="255" t="s">
        <v>1440</v>
      </c>
      <c r="C102" s="576">
        <v>5.1</v>
      </c>
      <c r="D102" s="557">
        <v>3.0</v>
      </c>
      <c r="E102" s="565">
        <f t="shared" si="45"/>
        <v>15.3</v>
      </c>
      <c r="F102" s="23">
        <v>0.0</v>
      </c>
      <c r="G102" s="565">
        <f t="shared" si="46"/>
        <v>0</v>
      </c>
      <c r="H102" s="265">
        <v>0.0</v>
      </c>
      <c r="I102" s="30">
        <f t="shared" si="47"/>
        <v>0</v>
      </c>
      <c r="J102" s="571">
        <v>0.0</v>
      </c>
      <c r="K102" s="30">
        <f t="shared" si="48"/>
        <v>0</v>
      </c>
      <c r="L102" s="265">
        <v>0.0</v>
      </c>
      <c r="M102" s="30">
        <f t="shared" si="37"/>
        <v>0</v>
      </c>
      <c r="N102" s="560">
        <v>0.0</v>
      </c>
      <c r="O102" s="30">
        <f t="shared" si="6"/>
        <v>0</v>
      </c>
      <c r="P102" s="560"/>
      <c r="Q102" s="30"/>
      <c r="R102" s="560"/>
      <c r="S102" s="30"/>
      <c r="T102" s="560"/>
      <c r="U102" s="378"/>
      <c r="V102" s="560"/>
      <c r="W102" s="30"/>
      <c r="X102" s="571"/>
      <c r="Y102" s="30"/>
      <c r="Z102" s="571"/>
      <c r="AB102" s="568"/>
      <c r="AC102" s="30"/>
    </row>
    <row r="103">
      <c r="A103" s="255" t="s">
        <v>1664</v>
      </c>
      <c r="B103" s="255" t="s">
        <v>1665</v>
      </c>
      <c r="C103" s="576">
        <v>16.6</v>
      </c>
      <c r="D103" s="557">
        <v>22.0</v>
      </c>
      <c r="E103" s="565">
        <f t="shared" si="45"/>
        <v>365.2</v>
      </c>
      <c r="F103" s="559">
        <v>23.0</v>
      </c>
      <c r="G103" s="565">
        <f t="shared" si="46"/>
        <v>381.8</v>
      </c>
      <c r="H103" s="265">
        <v>23.0</v>
      </c>
      <c r="I103" s="30">
        <f t="shared" si="47"/>
        <v>381.8</v>
      </c>
      <c r="J103" s="571">
        <v>23.0</v>
      </c>
      <c r="K103" s="30">
        <f t="shared" si="48"/>
        <v>381.8</v>
      </c>
      <c r="L103" s="265">
        <v>23.0</v>
      </c>
      <c r="M103" s="30">
        <f t="shared" si="37"/>
        <v>381.8</v>
      </c>
      <c r="N103" s="560">
        <v>22.0</v>
      </c>
      <c r="O103" s="30">
        <f t="shared" si="6"/>
        <v>365.2</v>
      </c>
      <c r="P103" s="560"/>
      <c r="Q103" s="30"/>
      <c r="R103" s="560"/>
      <c r="S103" s="30"/>
      <c r="T103" s="560"/>
      <c r="U103" s="378"/>
      <c r="V103" s="560"/>
      <c r="W103" s="30"/>
      <c r="X103" s="571"/>
      <c r="Y103" s="30"/>
      <c r="Z103" s="571"/>
      <c r="AB103" s="568"/>
      <c r="AC103" s="30"/>
    </row>
    <row r="104">
      <c r="A104" s="567" t="s">
        <v>1724</v>
      </c>
      <c r="B104" s="233" t="s">
        <v>1725</v>
      </c>
      <c r="C104" s="592">
        <v>4.08</v>
      </c>
      <c r="D104" s="557"/>
      <c r="E104" s="563"/>
      <c r="F104" s="559"/>
      <c r="G104" s="565"/>
      <c r="H104" s="265"/>
      <c r="I104" s="30"/>
      <c r="J104" s="571"/>
      <c r="K104" s="30"/>
      <c r="L104" s="589">
        <v>150.0</v>
      </c>
      <c r="M104" s="30">
        <f t="shared" si="37"/>
        <v>612</v>
      </c>
      <c r="N104" s="247">
        <v>69.0</v>
      </c>
      <c r="O104" s="30">
        <f t="shared" si="6"/>
        <v>281.52</v>
      </c>
      <c r="P104" s="293"/>
      <c r="Q104" s="30"/>
      <c r="R104" s="560"/>
      <c r="S104" s="30"/>
      <c r="T104" s="560"/>
      <c r="U104" s="378"/>
      <c r="V104" s="560"/>
      <c r="W104" s="30"/>
      <c r="X104" s="571"/>
      <c r="Y104" s="30"/>
      <c r="Z104" s="571"/>
      <c r="AB104" s="568"/>
      <c r="AC104" s="30"/>
    </row>
    <row r="105">
      <c r="A105" s="567" t="s">
        <v>280</v>
      </c>
      <c r="B105" s="590" t="s">
        <v>1666</v>
      </c>
      <c r="C105" s="592">
        <v>6.78</v>
      </c>
      <c r="D105" s="557">
        <v>3.0</v>
      </c>
      <c r="E105" s="565">
        <f t="shared" ref="E105:E108" si="49">C105*D105</f>
        <v>20.34</v>
      </c>
      <c r="F105" s="559">
        <v>15.0</v>
      </c>
      <c r="G105" s="565">
        <f t="shared" ref="G105:G108" si="50">F105*C105</f>
        <v>101.7</v>
      </c>
      <c r="H105" s="265">
        <v>19.0</v>
      </c>
      <c r="I105" s="30">
        <f t="shared" ref="I105:I113" si="51">H105*C105</f>
        <v>128.82</v>
      </c>
      <c r="J105" s="571">
        <v>15.0</v>
      </c>
      <c r="K105" s="30">
        <f t="shared" ref="K105:K113" si="52">J105*C105</f>
        <v>101.7</v>
      </c>
      <c r="L105" s="591">
        <v>15.0</v>
      </c>
      <c r="M105" s="30">
        <f t="shared" si="37"/>
        <v>101.7</v>
      </c>
      <c r="N105" s="249">
        <v>14.0</v>
      </c>
      <c r="O105" s="30">
        <f t="shared" si="6"/>
        <v>94.92</v>
      </c>
      <c r="P105" s="293"/>
      <c r="Q105" s="30"/>
      <c r="R105" s="560"/>
      <c r="S105" s="30"/>
      <c r="T105" s="560"/>
      <c r="U105" s="378"/>
      <c r="V105" s="560"/>
      <c r="W105" s="30"/>
      <c r="X105" s="571"/>
      <c r="Y105" s="30"/>
      <c r="Z105" s="571"/>
      <c r="AB105" s="568"/>
      <c r="AC105" s="30"/>
    </row>
    <row r="106">
      <c r="A106" s="567" t="s">
        <v>924</v>
      </c>
      <c r="B106" s="590" t="s">
        <v>1670</v>
      </c>
      <c r="C106" s="576">
        <v>3.46</v>
      </c>
      <c r="D106" s="557">
        <v>13.0</v>
      </c>
      <c r="E106" s="565">
        <f t="shared" si="49"/>
        <v>44.98</v>
      </c>
      <c r="F106" s="571">
        <v>12.0</v>
      </c>
      <c r="G106" s="565">
        <f t="shared" si="50"/>
        <v>41.52</v>
      </c>
      <c r="H106" s="265">
        <v>13.0</v>
      </c>
      <c r="I106" s="30">
        <f t="shared" si="51"/>
        <v>44.98</v>
      </c>
      <c r="J106" s="568">
        <v>13.0</v>
      </c>
      <c r="K106" s="30">
        <f t="shared" si="52"/>
        <v>44.98</v>
      </c>
      <c r="L106" s="589">
        <v>13.0</v>
      </c>
      <c r="M106" s="30">
        <f t="shared" si="37"/>
        <v>44.98</v>
      </c>
      <c r="N106" s="249">
        <v>12.0</v>
      </c>
      <c r="O106" s="30">
        <f t="shared" si="6"/>
        <v>41.52</v>
      </c>
      <c r="P106" s="293"/>
      <c r="Q106" s="30"/>
      <c r="R106" s="560"/>
      <c r="S106" s="30"/>
      <c r="T106" s="560"/>
      <c r="U106" s="378"/>
      <c r="V106" s="560"/>
      <c r="W106" s="30"/>
      <c r="X106" s="571"/>
      <c r="Y106" s="30"/>
      <c r="Z106" s="571"/>
      <c r="AB106" s="568"/>
      <c r="AC106" s="30"/>
    </row>
    <row r="107">
      <c r="A107" s="567" t="s">
        <v>924</v>
      </c>
      <c r="B107" s="590" t="s">
        <v>1670</v>
      </c>
      <c r="C107" s="576">
        <v>2.0</v>
      </c>
      <c r="D107" s="557">
        <v>48.0</v>
      </c>
      <c r="E107" s="565">
        <f t="shared" si="49"/>
        <v>96</v>
      </c>
      <c r="F107" s="571">
        <v>27.0</v>
      </c>
      <c r="G107" s="565">
        <f t="shared" si="50"/>
        <v>54</v>
      </c>
      <c r="H107" s="265">
        <v>26.0</v>
      </c>
      <c r="I107" s="30">
        <f t="shared" si="51"/>
        <v>52</v>
      </c>
      <c r="J107" s="568">
        <v>26.0</v>
      </c>
      <c r="K107" s="30">
        <f t="shared" si="52"/>
        <v>52</v>
      </c>
      <c r="L107" s="591">
        <v>26.0</v>
      </c>
      <c r="M107" s="30">
        <f t="shared" si="37"/>
        <v>52</v>
      </c>
      <c r="N107" s="249">
        <v>26.0</v>
      </c>
      <c r="O107" s="30">
        <f t="shared" si="6"/>
        <v>52</v>
      </c>
      <c r="P107" s="560"/>
      <c r="Q107" s="30"/>
      <c r="R107" s="560"/>
      <c r="S107" s="30"/>
      <c r="T107" s="560"/>
      <c r="U107" s="378"/>
      <c r="V107" s="560"/>
      <c r="W107" s="30"/>
      <c r="X107" s="571"/>
      <c r="Y107" s="30"/>
      <c r="Z107" s="571"/>
      <c r="AB107" s="568"/>
      <c r="AC107" s="30"/>
    </row>
    <row r="108">
      <c r="A108" s="255" t="s">
        <v>1671</v>
      </c>
      <c r="B108" s="255" t="s">
        <v>1672</v>
      </c>
      <c r="C108" s="576">
        <v>2.68</v>
      </c>
      <c r="D108" s="557">
        <v>10.0</v>
      </c>
      <c r="E108" s="565">
        <f t="shared" si="49"/>
        <v>26.8</v>
      </c>
      <c r="F108" s="559">
        <v>6.0</v>
      </c>
      <c r="G108" s="565">
        <f t="shared" si="50"/>
        <v>16.08</v>
      </c>
      <c r="H108" s="265">
        <v>6.0</v>
      </c>
      <c r="I108" s="30">
        <f t="shared" si="51"/>
        <v>16.08</v>
      </c>
      <c r="J108" s="568">
        <v>5.0</v>
      </c>
      <c r="K108" s="30">
        <f t="shared" si="52"/>
        <v>13.4</v>
      </c>
      <c r="L108" s="591">
        <v>5.0</v>
      </c>
      <c r="M108" s="30">
        <f t="shared" si="37"/>
        <v>13.4</v>
      </c>
      <c r="N108" s="249">
        <v>2.0</v>
      </c>
      <c r="O108" s="30">
        <f t="shared" si="6"/>
        <v>5.36</v>
      </c>
      <c r="P108" s="560"/>
      <c r="Q108" s="30"/>
      <c r="R108" s="560"/>
      <c r="S108" s="30"/>
      <c r="T108" s="560"/>
      <c r="U108" s="378"/>
      <c r="V108" s="560"/>
      <c r="W108" s="30"/>
      <c r="X108" s="571"/>
      <c r="Y108" s="30"/>
      <c r="Z108" s="571"/>
      <c r="AB108" s="568"/>
      <c r="AC108" s="30"/>
    </row>
    <row r="109">
      <c r="A109" s="567" t="s">
        <v>1067</v>
      </c>
      <c r="B109" s="590" t="s">
        <v>1726</v>
      </c>
      <c r="C109" s="576">
        <v>5.0</v>
      </c>
      <c r="D109" s="557"/>
      <c r="E109" s="563"/>
      <c r="F109" s="559"/>
      <c r="G109" s="565"/>
      <c r="H109" s="571">
        <v>18.0</v>
      </c>
      <c r="I109" s="30">
        <f t="shared" si="51"/>
        <v>90</v>
      </c>
      <c r="J109" s="568">
        <v>12.0</v>
      </c>
      <c r="K109" s="30">
        <f t="shared" si="52"/>
        <v>60</v>
      </c>
      <c r="L109" s="591">
        <v>11.0</v>
      </c>
      <c r="M109" s="30">
        <f t="shared" si="37"/>
        <v>55</v>
      </c>
      <c r="N109" s="249">
        <v>6.0</v>
      </c>
      <c r="O109" s="30">
        <f t="shared" si="6"/>
        <v>30</v>
      </c>
      <c r="P109" s="560"/>
      <c r="Q109" s="30"/>
      <c r="R109" s="560"/>
      <c r="S109" s="30"/>
      <c r="T109" s="560"/>
      <c r="U109" s="378"/>
      <c r="V109" s="560"/>
      <c r="W109" s="30"/>
      <c r="X109" s="571"/>
      <c r="Y109" s="30"/>
      <c r="Z109" s="265"/>
      <c r="AB109" s="265"/>
      <c r="AC109" s="30"/>
    </row>
    <row r="110">
      <c r="A110" s="255" t="s">
        <v>975</v>
      </c>
      <c r="B110" s="255" t="s">
        <v>1673</v>
      </c>
      <c r="C110" s="576">
        <v>2.36</v>
      </c>
      <c r="D110" s="557">
        <v>0.0</v>
      </c>
      <c r="E110" s="565">
        <f t="shared" ref="E110:E113" si="53">C110*D110</f>
        <v>0</v>
      </c>
      <c r="F110" s="559">
        <v>14.0</v>
      </c>
      <c r="G110" s="565">
        <f t="shared" ref="G110:G113" si="54">F110*C110</f>
        <v>33.04</v>
      </c>
      <c r="H110" s="571">
        <v>9.0</v>
      </c>
      <c r="I110" s="30">
        <f t="shared" si="51"/>
        <v>21.24</v>
      </c>
      <c r="J110" s="568">
        <v>8.0</v>
      </c>
      <c r="K110" s="30">
        <f t="shared" si="52"/>
        <v>18.88</v>
      </c>
      <c r="L110" s="591">
        <v>6.0</v>
      </c>
      <c r="M110" s="30">
        <f t="shared" si="37"/>
        <v>14.16</v>
      </c>
      <c r="N110" s="249">
        <v>1.0</v>
      </c>
      <c r="O110" s="30">
        <f t="shared" si="6"/>
        <v>2.36</v>
      </c>
      <c r="P110" s="560"/>
      <c r="Q110" s="30"/>
      <c r="R110" s="560"/>
      <c r="S110" s="30"/>
      <c r="T110" s="560"/>
      <c r="U110" s="378"/>
      <c r="V110" s="560"/>
      <c r="W110" s="30"/>
      <c r="X110" s="571"/>
      <c r="Y110" s="30"/>
      <c r="Z110" s="265"/>
      <c r="AB110" s="265"/>
      <c r="AC110" s="30"/>
    </row>
    <row r="111">
      <c r="A111" s="255" t="s">
        <v>760</v>
      </c>
      <c r="B111" s="255" t="s">
        <v>1676</v>
      </c>
      <c r="C111" s="576">
        <v>3.77</v>
      </c>
      <c r="D111" s="557">
        <v>3.0</v>
      </c>
      <c r="E111" s="565">
        <f t="shared" si="53"/>
        <v>11.31</v>
      </c>
      <c r="F111" s="559">
        <v>0.0</v>
      </c>
      <c r="G111" s="565">
        <f t="shared" si="54"/>
        <v>0</v>
      </c>
      <c r="H111" s="571">
        <v>0.0</v>
      </c>
      <c r="I111" s="30">
        <f t="shared" si="51"/>
        <v>0</v>
      </c>
      <c r="J111" s="568">
        <v>0.0</v>
      </c>
      <c r="K111" s="30">
        <f t="shared" si="52"/>
        <v>0</v>
      </c>
      <c r="L111" s="591">
        <v>0.0</v>
      </c>
      <c r="M111" s="30">
        <f t="shared" si="37"/>
        <v>0</v>
      </c>
      <c r="N111" s="249">
        <v>0.0</v>
      </c>
      <c r="O111" s="30">
        <f t="shared" si="6"/>
        <v>0</v>
      </c>
      <c r="P111" s="560"/>
      <c r="Q111" s="30"/>
      <c r="R111" s="560"/>
      <c r="S111" s="30"/>
      <c r="T111" s="560"/>
      <c r="U111" s="378"/>
      <c r="V111" s="560"/>
      <c r="W111" s="30"/>
      <c r="X111" s="571"/>
      <c r="Y111" s="30"/>
      <c r="Z111" s="571"/>
      <c r="AB111" s="568"/>
      <c r="AC111" s="30"/>
    </row>
    <row r="112">
      <c r="A112" s="255" t="s">
        <v>755</v>
      </c>
      <c r="B112" s="255" t="s">
        <v>1454</v>
      </c>
      <c r="C112" s="592">
        <v>3.39</v>
      </c>
      <c r="D112" s="557">
        <v>11.0</v>
      </c>
      <c r="E112" s="565">
        <f t="shared" si="53"/>
        <v>37.29</v>
      </c>
      <c r="F112" s="559">
        <v>10.0</v>
      </c>
      <c r="G112" s="565">
        <f t="shared" si="54"/>
        <v>33.9</v>
      </c>
      <c r="H112" s="571">
        <v>10.0</v>
      </c>
      <c r="I112" s="30">
        <f t="shared" si="51"/>
        <v>33.9</v>
      </c>
      <c r="J112" s="568">
        <v>10.0</v>
      </c>
      <c r="K112" s="30">
        <f t="shared" si="52"/>
        <v>33.9</v>
      </c>
      <c r="L112" s="591">
        <v>9.0</v>
      </c>
      <c r="M112" s="30">
        <f t="shared" si="37"/>
        <v>30.51</v>
      </c>
      <c r="N112" s="249">
        <v>8.0</v>
      </c>
      <c r="O112" s="30">
        <f t="shared" si="6"/>
        <v>27.12</v>
      </c>
      <c r="P112" s="560"/>
      <c r="Q112" s="30"/>
      <c r="R112" s="560"/>
      <c r="S112" s="30"/>
      <c r="T112" s="560"/>
      <c r="U112" s="378"/>
      <c r="V112" s="560"/>
      <c r="W112" s="30"/>
      <c r="X112" s="571"/>
      <c r="Y112" s="30"/>
      <c r="Z112" s="571"/>
      <c r="AB112" s="568"/>
      <c r="AC112" s="30"/>
    </row>
    <row r="113">
      <c r="A113" s="255" t="s">
        <v>1679</v>
      </c>
      <c r="B113" s="255" t="s">
        <v>1680</v>
      </c>
      <c r="C113" s="601">
        <v>5.92</v>
      </c>
      <c r="D113" s="579">
        <v>6.0</v>
      </c>
      <c r="E113" s="602">
        <f t="shared" si="53"/>
        <v>35.52</v>
      </c>
      <c r="F113" s="581">
        <v>6.0</v>
      </c>
      <c r="G113" s="602">
        <f t="shared" si="54"/>
        <v>35.52</v>
      </c>
      <c r="H113" s="603">
        <v>6.0</v>
      </c>
      <c r="I113" s="361">
        <f t="shared" si="51"/>
        <v>35.52</v>
      </c>
      <c r="J113" s="604">
        <v>5.0</v>
      </c>
      <c r="K113" s="361">
        <f t="shared" si="52"/>
        <v>29.6</v>
      </c>
      <c r="L113" s="591">
        <v>4.0</v>
      </c>
      <c r="M113" s="30">
        <f t="shared" si="37"/>
        <v>23.68</v>
      </c>
      <c r="N113" s="249">
        <v>4.0</v>
      </c>
      <c r="O113" s="30">
        <f t="shared" si="6"/>
        <v>23.68</v>
      </c>
      <c r="P113" s="560"/>
      <c r="Q113" s="30"/>
      <c r="R113" s="560"/>
      <c r="S113" s="30"/>
      <c r="T113" s="293"/>
      <c r="U113" s="378"/>
      <c r="V113" s="560"/>
      <c r="W113" s="30"/>
      <c r="X113" s="571"/>
      <c r="Y113" s="30"/>
      <c r="Z113" s="571"/>
      <c r="AB113" s="265"/>
      <c r="AC113" s="30"/>
    </row>
    <row r="114">
      <c r="A114" s="583"/>
      <c r="B114" s="583"/>
      <c r="C114" s="584"/>
      <c r="D114" s="584">
        <f t="shared" ref="D114:O114" si="55">SUM(D2:D113)</f>
        <v>1272</v>
      </c>
      <c r="E114" s="585">
        <f t="shared" si="55"/>
        <v>7727.555</v>
      </c>
      <c r="F114" s="64">
        <f t="shared" si="55"/>
        <v>1288</v>
      </c>
      <c r="G114" s="565">
        <f t="shared" si="55"/>
        <v>7254.356</v>
      </c>
      <c r="H114" s="64">
        <f t="shared" si="55"/>
        <v>1741</v>
      </c>
      <c r="I114" s="30">
        <f t="shared" si="55"/>
        <v>9744.101</v>
      </c>
      <c r="J114" s="133">
        <f t="shared" si="55"/>
        <v>1776</v>
      </c>
      <c r="K114" s="30">
        <f t="shared" si="55"/>
        <v>9442.491</v>
      </c>
      <c r="L114" s="133">
        <f t="shared" si="55"/>
        <v>1962</v>
      </c>
      <c r="M114" s="30">
        <f t="shared" si="55"/>
        <v>9627.797</v>
      </c>
      <c r="N114" s="133">
        <f t="shared" si="55"/>
        <v>2042</v>
      </c>
      <c r="O114" s="30">
        <f t="shared" si="55"/>
        <v>10168.607</v>
      </c>
      <c r="Q114" s="30"/>
      <c r="S114" s="30"/>
      <c r="U114" s="378"/>
      <c r="W114" s="30"/>
      <c r="Y114" s="30"/>
      <c r="AA114" s="30"/>
      <c r="AB114" s="586"/>
      <c r="AC114" s="30"/>
    </row>
  </sheetData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1.0"/>
    <col customWidth="1" min="3" max="3" width="43.22"/>
    <col customWidth="1" min="4" max="4" width="14.11"/>
    <col customWidth="1" min="5" max="5" width="14.78"/>
    <col customWidth="1" min="6" max="9" width="19.89"/>
    <col customWidth="1" min="10" max="10" width="16.56"/>
    <col customWidth="1" min="11" max="12" width="19.89"/>
    <col customWidth="1" min="13" max="13" width="14.89"/>
    <col customWidth="1" min="15" max="15" width="13.11"/>
    <col customWidth="1" min="17" max="17" width="13.22"/>
  </cols>
  <sheetData>
    <row r="1">
      <c r="A1" s="605" t="s">
        <v>1727</v>
      </c>
      <c r="B1" s="606" t="s">
        <v>574</v>
      </c>
      <c r="C1" s="606" t="s">
        <v>573</v>
      </c>
      <c r="D1" s="607" t="s">
        <v>1179</v>
      </c>
      <c r="E1" s="607" t="s">
        <v>1728</v>
      </c>
      <c r="F1" s="608" t="s">
        <v>1729</v>
      </c>
      <c r="G1" s="607" t="s">
        <v>1730</v>
      </c>
      <c r="H1" s="608" t="s">
        <v>1731</v>
      </c>
      <c r="I1" s="607" t="s">
        <v>1732</v>
      </c>
      <c r="J1" s="608" t="s">
        <v>1733</v>
      </c>
      <c r="K1" s="607" t="s">
        <v>1521</v>
      </c>
      <c r="L1" s="608" t="s">
        <v>1522</v>
      </c>
      <c r="M1" s="195" t="s">
        <v>1523</v>
      </c>
      <c r="N1" s="195" t="s">
        <v>1524</v>
      </c>
      <c r="O1" s="195" t="s">
        <v>1734</v>
      </c>
      <c r="P1" s="195" t="s">
        <v>1735</v>
      </c>
      <c r="Q1" s="195" t="s">
        <v>1687</v>
      </c>
      <c r="R1" s="23" t="s">
        <v>1528</v>
      </c>
      <c r="S1" s="195" t="s">
        <v>1212</v>
      </c>
      <c r="T1" s="23" t="s">
        <v>1530</v>
      </c>
      <c r="U1" s="195" t="s">
        <v>1736</v>
      </c>
      <c r="V1" s="23" t="s">
        <v>1737</v>
      </c>
      <c r="W1" s="195" t="s">
        <v>1218</v>
      </c>
      <c r="X1" s="23" t="s">
        <v>1534</v>
      </c>
      <c r="Y1" s="23" t="s">
        <v>1220</v>
      </c>
      <c r="Z1" s="23" t="s">
        <v>1221</v>
      </c>
    </row>
    <row r="2">
      <c r="A2" s="609">
        <v>8.59711078651E11</v>
      </c>
      <c r="B2" s="610" t="s">
        <v>1738</v>
      </c>
      <c r="C2" s="610" t="s">
        <v>1550</v>
      </c>
      <c r="D2" s="588">
        <v>3.67</v>
      </c>
      <c r="E2" s="611">
        <v>2.0</v>
      </c>
      <c r="F2" s="30">
        <f>D2*E2</f>
        <v>7.34</v>
      </c>
      <c r="G2" s="612">
        <v>1.0</v>
      </c>
      <c r="H2" s="30">
        <f>D2*G2</f>
        <v>3.67</v>
      </c>
      <c r="I2" s="613">
        <v>1.0</v>
      </c>
      <c r="J2" s="30">
        <f>I2*D2</f>
        <v>3.67</v>
      </c>
      <c r="K2" s="614">
        <v>1.0</v>
      </c>
      <c r="L2" s="30">
        <f>K2*D2</f>
        <v>3.67</v>
      </c>
      <c r="M2" s="23">
        <v>1.0</v>
      </c>
      <c r="N2" s="30">
        <f>M2*D2</f>
        <v>3.67</v>
      </c>
      <c r="O2" s="23">
        <v>1.0</v>
      </c>
      <c r="P2" s="30">
        <f>O2*D2</f>
        <v>3.67</v>
      </c>
      <c r="Q2" s="23">
        <v>1.0</v>
      </c>
      <c r="R2" s="30">
        <f>Q2*D2</f>
        <v>3.67</v>
      </c>
      <c r="S2" s="23">
        <v>1.0</v>
      </c>
      <c r="T2" s="30">
        <f>S2*D2</f>
        <v>3.67</v>
      </c>
      <c r="U2" s="23">
        <v>1.0</v>
      </c>
      <c r="V2" s="30">
        <f t="shared" ref="V2:V3" si="1">U2*F2</f>
        <v>7.34</v>
      </c>
      <c r="W2" s="615">
        <v>1.0</v>
      </c>
      <c r="X2" s="616">
        <f t="shared" ref="X2:X57" si="2">W2*D2</f>
        <v>3.67</v>
      </c>
      <c r="Y2" s="613">
        <v>1.0</v>
      </c>
      <c r="Z2" s="616">
        <f t="shared" ref="Z2:Z80" si="3">Y2*D2</f>
        <v>3.67</v>
      </c>
      <c r="AA2" s="615"/>
      <c r="AB2" s="615"/>
      <c r="AC2" s="615"/>
    </row>
    <row r="3">
      <c r="A3" s="617" t="s">
        <v>1739</v>
      </c>
      <c r="B3" s="618" t="s">
        <v>1740</v>
      </c>
      <c r="C3" s="618" t="s">
        <v>1741</v>
      </c>
      <c r="D3" s="588">
        <v>4.0</v>
      </c>
      <c r="E3" s="611"/>
      <c r="F3" s="30"/>
      <c r="G3" s="619"/>
      <c r="H3" s="30"/>
      <c r="I3" s="620"/>
      <c r="K3" s="614"/>
      <c r="M3" s="23"/>
      <c r="O3" s="23"/>
      <c r="Q3" s="23"/>
      <c r="S3" s="23"/>
      <c r="U3" s="23"/>
      <c r="V3" s="30">
        <f t="shared" si="1"/>
        <v>0</v>
      </c>
      <c r="W3" s="620">
        <v>2.0</v>
      </c>
      <c r="X3" s="616">
        <f t="shared" si="2"/>
        <v>8</v>
      </c>
      <c r="Y3" s="620">
        <v>2.0</v>
      </c>
      <c r="Z3" s="616">
        <f t="shared" si="3"/>
        <v>8</v>
      </c>
      <c r="AA3" s="615"/>
      <c r="AB3" s="615"/>
      <c r="AC3" s="615"/>
    </row>
    <row r="4">
      <c r="A4" s="617" t="s">
        <v>1291</v>
      </c>
      <c r="B4" s="618" t="s">
        <v>1742</v>
      </c>
      <c r="C4" s="618" t="s">
        <v>1151</v>
      </c>
      <c r="D4" s="588">
        <v>3.13</v>
      </c>
      <c r="E4" s="611">
        <v>26.0</v>
      </c>
      <c r="F4" s="30">
        <f>D4*E4</f>
        <v>81.38</v>
      </c>
      <c r="G4" s="619">
        <v>18.0</v>
      </c>
      <c r="H4" s="30">
        <f>D4*G4</f>
        <v>56.34</v>
      </c>
      <c r="I4" s="620">
        <v>18.0</v>
      </c>
      <c r="J4" s="30">
        <f>I4*D4</f>
        <v>56.34</v>
      </c>
      <c r="K4" s="614">
        <v>16.0</v>
      </c>
      <c r="L4" s="30">
        <f>K4*D4</f>
        <v>50.08</v>
      </c>
      <c r="M4" s="23">
        <v>15.0</v>
      </c>
      <c r="N4" s="30">
        <f>M4*D4</f>
        <v>46.95</v>
      </c>
      <c r="O4" s="23">
        <v>15.0</v>
      </c>
      <c r="P4" s="30">
        <f>O4*D4</f>
        <v>46.95</v>
      </c>
      <c r="Q4" s="23">
        <v>14.0</v>
      </c>
      <c r="R4" s="30">
        <f>Q4*D4</f>
        <v>43.82</v>
      </c>
      <c r="S4" s="23">
        <v>14.0</v>
      </c>
      <c r="T4" s="30">
        <f>S4*D4</f>
        <v>43.82</v>
      </c>
      <c r="U4" s="23">
        <v>14.0</v>
      </c>
      <c r="V4" s="30">
        <f>U4*D4</f>
        <v>43.82</v>
      </c>
      <c r="W4" s="613">
        <v>12.0</v>
      </c>
      <c r="X4" s="616">
        <f t="shared" si="2"/>
        <v>37.56</v>
      </c>
      <c r="Y4" s="613">
        <v>10.0</v>
      </c>
      <c r="Z4" s="616">
        <f t="shared" si="3"/>
        <v>31.3</v>
      </c>
      <c r="AA4" s="615"/>
      <c r="AB4" s="615"/>
      <c r="AC4" s="615"/>
    </row>
    <row r="5">
      <c r="A5" s="617" t="s">
        <v>1743</v>
      </c>
      <c r="B5" s="618" t="s">
        <v>1744</v>
      </c>
      <c r="C5" s="618" t="s">
        <v>1745</v>
      </c>
      <c r="D5" s="592">
        <v>4.0</v>
      </c>
      <c r="E5" s="611"/>
      <c r="F5" s="30"/>
      <c r="G5" s="621"/>
      <c r="H5" s="30"/>
      <c r="I5" s="613"/>
      <c r="K5" s="614"/>
      <c r="M5" s="23"/>
      <c r="O5" s="23"/>
      <c r="Q5" s="23"/>
      <c r="S5" s="23"/>
      <c r="U5" s="23"/>
      <c r="V5" s="30">
        <f t="shared" ref="V5:V16" si="4">U5*F5</f>
        <v>0</v>
      </c>
      <c r="W5" s="620">
        <v>0.0</v>
      </c>
      <c r="X5" s="616">
        <f t="shared" si="2"/>
        <v>0</v>
      </c>
      <c r="Y5" s="620">
        <v>0.0</v>
      </c>
      <c r="Z5" s="616">
        <f t="shared" si="3"/>
        <v>0</v>
      </c>
      <c r="AA5" s="615"/>
      <c r="AB5" s="615"/>
      <c r="AC5" s="615"/>
    </row>
    <row r="6">
      <c r="A6" s="609" t="s">
        <v>1300</v>
      </c>
      <c r="B6" s="610" t="s">
        <v>1746</v>
      </c>
      <c r="C6" s="610" t="s">
        <v>1747</v>
      </c>
      <c r="D6" s="592">
        <v>5.35</v>
      </c>
      <c r="E6" s="611">
        <v>1.0</v>
      </c>
      <c r="F6" s="30">
        <f t="shared" ref="F6:F7" si="5">D6*E6</f>
        <v>5.35</v>
      </c>
      <c r="G6" s="613">
        <v>0.0</v>
      </c>
      <c r="H6" s="30">
        <f t="shared" ref="H6:H7" si="6">D6*G6</f>
        <v>0</v>
      </c>
      <c r="I6" s="613">
        <v>0.0</v>
      </c>
      <c r="J6" s="30">
        <f t="shared" ref="J6:J7" si="7">I6*D6</f>
        <v>0</v>
      </c>
      <c r="K6" s="614">
        <v>0.0</v>
      </c>
      <c r="L6" s="30">
        <f t="shared" ref="L6:L7" si="8">K6*D6</f>
        <v>0</v>
      </c>
      <c r="M6" s="23">
        <v>0.0</v>
      </c>
      <c r="N6" s="30">
        <f t="shared" ref="N6:N7" si="9">M6*D6</f>
        <v>0</v>
      </c>
      <c r="O6" s="23">
        <v>0.0</v>
      </c>
      <c r="P6" s="30">
        <f t="shared" ref="P6:P7" si="10">O6*D6</f>
        <v>0</v>
      </c>
      <c r="Q6" s="23">
        <v>0.0</v>
      </c>
      <c r="R6" s="30">
        <f t="shared" ref="R6:R7" si="11">Q6*D6</f>
        <v>0</v>
      </c>
      <c r="S6" s="23">
        <v>0.0</v>
      </c>
      <c r="T6" s="30">
        <f t="shared" ref="T6:T7" si="12">S6*D6</f>
        <v>0</v>
      </c>
      <c r="U6" s="23">
        <v>0.0</v>
      </c>
      <c r="V6" s="30">
        <f t="shared" si="4"/>
        <v>0</v>
      </c>
      <c r="W6" s="613">
        <v>1.0</v>
      </c>
      <c r="X6" s="616">
        <f t="shared" si="2"/>
        <v>5.35</v>
      </c>
      <c r="Y6" s="613">
        <v>1.0</v>
      </c>
      <c r="Z6" s="616">
        <f t="shared" si="3"/>
        <v>5.35</v>
      </c>
      <c r="AA6" s="615"/>
      <c r="AB6" s="615"/>
      <c r="AC6" s="615"/>
    </row>
    <row r="7">
      <c r="A7" s="617" t="s">
        <v>1748</v>
      </c>
      <c r="B7" s="618" t="s">
        <v>1749</v>
      </c>
      <c r="C7" s="618" t="s">
        <v>945</v>
      </c>
      <c r="D7" s="622">
        <v>0.0</v>
      </c>
      <c r="E7" s="611">
        <v>1.0</v>
      </c>
      <c r="F7" s="30">
        <f t="shared" si="5"/>
        <v>0</v>
      </c>
      <c r="G7" s="620">
        <v>0.0</v>
      </c>
      <c r="H7" s="30">
        <f t="shared" si="6"/>
        <v>0</v>
      </c>
      <c r="I7" s="620">
        <v>0.0</v>
      </c>
      <c r="J7" s="30">
        <f t="shared" si="7"/>
        <v>0</v>
      </c>
      <c r="K7" s="614">
        <v>0.0</v>
      </c>
      <c r="L7" s="30">
        <f t="shared" si="8"/>
        <v>0</v>
      </c>
      <c r="M7" s="23">
        <v>0.0</v>
      </c>
      <c r="N7" s="30">
        <f t="shared" si="9"/>
        <v>0</v>
      </c>
      <c r="O7" s="23">
        <v>0.0</v>
      </c>
      <c r="P7" s="30">
        <f t="shared" si="10"/>
        <v>0</v>
      </c>
      <c r="Q7" s="23">
        <v>0.0</v>
      </c>
      <c r="R7" s="30">
        <f t="shared" si="11"/>
        <v>0</v>
      </c>
      <c r="S7" s="23">
        <v>0.0</v>
      </c>
      <c r="T7" s="30">
        <f t="shared" si="12"/>
        <v>0</v>
      </c>
      <c r="U7" s="23">
        <v>0.0</v>
      </c>
      <c r="V7" s="30">
        <f t="shared" si="4"/>
        <v>0</v>
      </c>
      <c r="W7" s="620">
        <v>0.0</v>
      </c>
      <c r="X7" s="616">
        <f t="shared" si="2"/>
        <v>0</v>
      </c>
      <c r="Y7" s="620">
        <v>0.0</v>
      </c>
      <c r="Z7" s="616">
        <f t="shared" si="3"/>
        <v>0</v>
      </c>
      <c r="AA7" s="615"/>
      <c r="AB7" s="615"/>
      <c r="AC7" s="615"/>
    </row>
    <row r="8">
      <c r="A8" s="609" t="s">
        <v>1750</v>
      </c>
      <c r="B8" s="610" t="s">
        <v>1751</v>
      </c>
      <c r="C8" s="610" t="s">
        <v>1151</v>
      </c>
      <c r="D8" s="592">
        <v>0.0</v>
      </c>
      <c r="E8" s="611"/>
      <c r="F8" s="30"/>
      <c r="G8" s="613"/>
      <c r="H8" s="30"/>
      <c r="I8" s="613"/>
      <c r="K8" s="614"/>
      <c r="M8" s="23"/>
      <c r="O8" s="23"/>
      <c r="Q8" s="23"/>
      <c r="S8" s="23"/>
      <c r="U8" s="23"/>
      <c r="V8" s="30">
        <f t="shared" si="4"/>
        <v>0</v>
      </c>
      <c r="W8" s="613">
        <v>1.0</v>
      </c>
      <c r="X8" s="616">
        <f t="shared" si="2"/>
        <v>0</v>
      </c>
      <c r="Y8" s="613">
        <v>1.0</v>
      </c>
      <c r="Z8" s="616">
        <f t="shared" si="3"/>
        <v>0</v>
      </c>
      <c r="AA8" s="615"/>
      <c r="AB8" s="615"/>
      <c r="AC8" s="615"/>
    </row>
    <row r="9">
      <c r="A9" s="617" t="s">
        <v>1752</v>
      </c>
      <c r="B9" s="618" t="s">
        <v>1753</v>
      </c>
      <c r="C9" s="618" t="s">
        <v>1222</v>
      </c>
      <c r="D9" s="592">
        <v>4.0</v>
      </c>
      <c r="E9" s="611"/>
      <c r="F9" s="30"/>
      <c r="G9" s="613"/>
      <c r="H9" s="30"/>
      <c r="I9" s="613"/>
      <c r="K9" s="614"/>
      <c r="M9" s="23"/>
      <c r="O9" s="23"/>
      <c r="Q9" s="23"/>
      <c r="S9" s="23"/>
      <c r="U9" s="23"/>
      <c r="V9" s="30">
        <f t="shared" si="4"/>
        <v>0</v>
      </c>
      <c r="W9" s="620">
        <v>3.0</v>
      </c>
      <c r="X9" s="616">
        <f t="shared" si="2"/>
        <v>12</v>
      </c>
      <c r="Y9" s="620">
        <v>3.0</v>
      </c>
      <c r="Z9" s="616">
        <f t="shared" si="3"/>
        <v>12</v>
      </c>
      <c r="AA9" s="615"/>
      <c r="AB9" s="615"/>
      <c r="AC9" s="615"/>
    </row>
    <row r="10">
      <c r="A10" s="609" t="s">
        <v>1315</v>
      </c>
      <c r="B10" s="610" t="s">
        <v>1754</v>
      </c>
      <c r="C10" s="610" t="s">
        <v>1755</v>
      </c>
      <c r="D10" s="592">
        <v>2.734</v>
      </c>
      <c r="E10" s="611">
        <v>0.0</v>
      </c>
      <c r="F10" s="30">
        <f t="shared" ref="F10:F14" si="13">D10*E10</f>
        <v>0</v>
      </c>
      <c r="G10" s="613">
        <v>0.0</v>
      </c>
      <c r="H10" s="30">
        <f t="shared" ref="H10:H14" si="14">D10*G10</f>
        <v>0</v>
      </c>
      <c r="I10" s="613">
        <v>0.0</v>
      </c>
      <c r="J10" s="30">
        <f t="shared" ref="J10:J14" si="15">I10*D10</f>
        <v>0</v>
      </c>
      <c r="K10" s="614">
        <v>0.0</v>
      </c>
      <c r="L10" s="30">
        <f t="shared" ref="L10:L14" si="16">K10*D10</f>
        <v>0</v>
      </c>
      <c r="M10" s="23">
        <v>0.0</v>
      </c>
      <c r="N10" s="30">
        <f t="shared" ref="N10:N14" si="17">M10*D10</f>
        <v>0</v>
      </c>
      <c r="O10" s="23">
        <v>0.0</v>
      </c>
      <c r="P10" s="30">
        <f t="shared" ref="P10:P14" si="18">O10*D10</f>
        <v>0</v>
      </c>
      <c r="Q10" s="23">
        <v>0.0</v>
      </c>
      <c r="R10" s="30">
        <f t="shared" ref="R10:R14" si="19">Q10*D10</f>
        <v>0</v>
      </c>
      <c r="S10" s="23">
        <v>0.0</v>
      </c>
      <c r="T10" s="30">
        <f t="shared" ref="T10:T14" si="20">S10*D10</f>
        <v>0</v>
      </c>
      <c r="U10" s="23">
        <v>0.0</v>
      </c>
      <c r="V10" s="30">
        <f t="shared" si="4"/>
        <v>0</v>
      </c>
      <c r="W10" s="613">
        <v>2.0</v>
      </c>
      <c r="X10" s="616">
        <f t="shared" si="2"/>
        <v>5.468</v>
      </c>
      <c r="Y10" s="613">
        <v>2.0</v>
      </c>
      <c r="Z10" s="616">
        <f t="shared" si="3"/>
        <v>5.468</v>
      </c>
      <c r="AA10" s="615"/>
      <c r="AB10" s="615"/>
      <c r="AC10" s="615"/>
    </row>
    <row r="11">
      <c r="A11" s="617" t="s">
        <v>1329</v>
      </c>
      <c r="B11" s="618" t="s">
        <v>1756</v>
      </c>
      <c r="C11" s="618" t="s">
        <v>1757</v>
      </c>
      <c r="D11" s="399">
        <v>7.11</v>
      </c>
      <c r="E11" s="611">
        <v>0.0</v>
      </c>
      <c r="F11" s="30">
        <f t="shared" si="13"/>
        <v>0</v>
      </c>
      <c r="G11" s="620">
        <v>0.0</v>
      </c>
      <c r="H11" s="30">
        <f t="shared" si="14"/>
        <v>0</v>
      </c>
      <c r="I11" s="620">
        <v>0.0</v>
      </c>
      <c r="J11" s="30">
        <f t="shared" si="15"/>
        <v>0</v>
      </c>
      <c r="K11" s="614">
        <v>0.0</v>
      </c>
      <c r="L11" s="30">
        <f t="shared" si="16"/>
        <v>0</v>
      </c>
      <c r="M11" s="23">
        <v>0.0</v>
      </c>
      <c r="N11" s="30">
        <f t="shared" si="17"/>
        <v>0</v>
      </c>
      <c r="O11" s="23">
        <v>0.0</v>
      </c>
      <c r="P11" s="30">
        <f t="shared" si="18"/>
        <v>0</v>
      </c>
      <c r="Q11" s="23">
        <v>0.0</v>
      </c>
      <c r="R11" s="30">
        <f t="shared" si="19"/>
        <v>0</v>
      </c>
      <c r="S11" s="23">
        <v>0.0</v>
      </c>
      <c r="T11" s="30">
        <f t="shared" si="20"/>
        <v>0</v>
      </c>
      <c r="U11" s="23">
        <v>0.0</v>
      </c>
      <c r="V11" s="30">
        <f t="shared" si="4"/>
        <v>0</v>
      </c>
      <c r="W11" s="620">
        <v>0.0</v>
      </c>
      <c r="X11" s="616">
        <f t="shared" si="2"/>
        <v>0</v>
      </c>
      <c r="Y11" s="620">
        <v>0.0</v>
      </c>
      <c r="Z11" s="616">
        <f t="shared" si="3"/>
        <v>0</v>
      </c>
      <c r="AA11" s="615"/>
      <c r="AB11" s="615"/>
      <c r="AC11" s="615"/>
    </row>
    <row r="12">
      <c r="A12" s="609" t="s">
        <v>1758</v>
      </c>
      <c r="B12" s="610" t="s">
        <v>1759</v>
      </c>
      <c r="C12" s="610" t="s">
        <v>1757</v>
      </c>
      <c r="D12" s="592">
        <v>5.14</v>
      </c>
      <c r="E12" s="611">
        <v>3.0</v>
      </c>
      <c r="F12" s="30">
        <f t="shared" si="13"/>
        <v>15.42</v>
      </c>
      <c r="G12" s="613">
        <v>2.0</v>
      </c>
      <c r="H12" s="30">
        <f t="shared" si="14"/>
        <v>10.28</v>
      </c>
      <c r="I12" s="613">
        <v>2.0</v>
      </c>
      <c r="J12" s="30">
        <f t="shared" si="15"/>
        <v>10.28</v>
      </c>
      <c r="K12" s="614">
        <v>0.0</v>
      </c>
      <c r="L12" s="30">
        <f t="shared" si="16"/>
        <v>0</v>
      </c>
      <c r="M12" s="23">
        <v>0.0</v>
      </c>
      <c r="N12" s="30">
        <f t="shared" si="17"/>
        <v>0</v>
      </c>
      <c r="O12" s="23">
        <v>0.0</v>
      </c>
      <c r="P12" s="30">
        <f t="shared" si="18"/>
        <v>0</v>
      </c>
      <c r="Q12" s="23">
        <v>0.0</v>
      </c>
      <c r="R12" s="30">
        <f t="shared" si="19"/>
        <v>0</v>
      </c>
      <c r="S12" s="23">
        <v>0.0</v>
      </c>
      <c r="T12" s="30">
        <f t="shared" si="20"/>
        <v>0</v>
      </c>
      <c r="U12" s="23">
        <v>0.0</v>
      </c>
      <c r="V12" s="30">
        <f t="shared" si="4"/>
        <v>0</v>
      </c>
      <c r="W12" s="613">
        <v>0.0</v>
      </c>
      <c r="X12" s="616">
        <f t="shared" si="2"/>
        <v>0</v>
      </c>
      <c r="Y12" s="613">
        <v>0.0</v>
      </c>
      <c r="Z12" s="616">
        <f t="shared" si="3"/>
        <v>0</v>
      </c>
      <c r="AA12" s="615"/>
      <c r="AB12" s="615"/>
      <c r="AC12" s="615"/>
    </row>
    <row r="13">
      <c r="A13" s="617" t="s">
        <v>1333</v>
      </c>
      <c r="B13" s="618" t="s">
        <v>1760</v>
      </c>
      <c r="C13" s="618" t="s">
        <v>1761</v>
      </c>
      <c r="D13" s="592">
        <v>4.8</v>
      </c>
      <c r="E13" s="611">
        <v>2.0</v>
      </c>
      <c r="F13" s="30">
        <f t="shared" si="13"/>
        <v>9.6</v>
      </c>
      <c r="G13" s="620">
        <v>2.0</v>
      </c>
      <c r="H13" s="30">
        <f t="shared" si="14"/>
        <v>9.6</v>
      </c>
      <c r="I13" s="620">
        <v>2.0</v>
      </c>
      <c r="J13" s="30">
        <f t="shared" si="15"/>
        <v>9.6</v>
      </c>
      <c r="K13" s="614">
        <v>1.0</v>
      </c>
      <c r="L13" s="30">
        <f t="shared" si="16"/>
        <v>4.8</v>
      </c>
      <c r="M13" s="23">
        <v>0.0</v>
      </c>
      <c r="N13" s="30">
        <f t="shared" si="17"/>
        <v>0</v>
      </c>
      <c r="O13" s="23">
        <v>0.0</v>
      </c>
      <c r="P13" s="30">
        <f t="shared" si="18"/>
        <v>0</v>
      </c>
      <c r="Q13" s="23">
        <v>0.0</v>
      </c>
      <c r="R13" s="30">
        <f t="shared" si="19"/>
        <v>0</v>
      </c>
      <c r="S13" s="23">
        <v>0.0</v>
      </c>
      <c r="T13" s="30">
        <f t="shared" si="20"/>
        <v>0</v>
      </c>
      <c r="U13" s="23">
        <v>0.0</v>
      </c>
      <c r="V13" s="30">
        <f t="shared" si="4"/>
        <v>0</v>
      </c>
      <c r="W13" s="620">
        <v>0.0</v>
      </c>
      <c r="X13" s="616">
        <f t="shared" si="2"/>
        <v>0</v>
      </c>
      <c r="Y13" s="620">
        <v>0.0</v>
      </c>
      <c r="Z13" s="616">
        <f t="shared" si="3"/>
        <v>0</v>
      </c>
      <c r="AA13" s="615"/>
      <c r="AB13" s="615"/>
      <c r="AC13" s="615"/>
    </row>
    <row r="14">
      <c r="A14" s="609" t="s">
        <v>1762</v>
      </c>
      <c r="B14" s="610" t="s">
        <v>1763</v>
      </c>
      <c r="C14" s="610" t="s">
        <v>1764</v>
      </c>
      <c r="D14" s="592">
        <v>6.0</v>
      </c>
      <c r="E14" s="611">
        <v>0.0</v>
      </c>
      <c r="F14" s="30">
        <f t="shared" si="13"/>
        <v>0</v>
      </c>
      <c r="G14" s="613">
        <v>0.0</v>
      </c>
      <c r="H14" s="30">
        <f t="shared" si="14"/>
        <v>0</v>
      </c>
      <c r="I14" s="613">
        <v>0.0</v>
      </c>
      <c r="J14" s="30">
        <f t="shared" si="15"/>
        <v>0</v>
      </c>
      <c r="K14" s="614">
        <v>0.0</v>
      </c>
      <c r="L14" s="30">
        <f t="shared" si="16"/>
        <v>0</v>
      </c>
      <c r="M14" s="23">
        <v>0.0</v>
      </c>
      <c r="N14" s="30">
        <f t="shared" si="17"/>
        <v>0</v>
      </c>
      <c r="O14" s="23">
        <v>0.0</v>
      </c>
      <c r="P14" s="30">
        <f t="shared" si="18"/>
        <v>0</v>
      </c>
      <c r="Q14" s="23">
        <v>0.0</v>
      </c>
      <c r="R14" s="30">
        <f t="shared" si="19"/>
        <v>0</v>
      </c>
      <c r="S14" s="23">
        <v>0.0</v>
      </c>
      <c r="T14" s="30">
        <f t="shared" si="20"/>
        <v>0</v>
      </c>
      <c r="U14" s="23">
        <v>0.0</v>
      </c>
      <c r="V14" s="30">
        <f t="shared" si="4"/>
        <v>0</v>
      </c>
      <c r="W14" s="613">
        <v>0.0</v>
      </c>
      <c r="X14" s="616">
        <f t="shared" si="2"/>
        <v>0</v>
      </c>
      <c r="Y14" s="613">
        <v>0.0</v>
      </c>
      <c r="Z14" s="616">
        <f t="shared" si="3"/>
        <v>0</v>
      </c>
      <c r="AA14" s="615"/>
      <c r="AB14" s="615"/>
      <c r="AC14" s="615"/>
    </row>
    <row r="15">
      <c r="A15" s="617" t="s">
        <v>1347</v>
      </c>
      <c r="B15" s="618" t="s">
        <v>1765</v>
      </c>
      <c r="C15" s="618" t="s">
        <v>1764</v>
      </c>
      <c r="D15" s="623">
        <v>2.66</v>
      </c>
      <c r="E15" s="611"/>
      <c r="F15" s="30"/>
      <c r="G15" s="620"/>
      <c r="H15" s="30"/>
      <c r="I15" s="620"/>
      <c r="K15" s="614"/>
      <c r="M15" s="23"/>
      <c r="O15" s="23"/>
      <c r="Q15" s="23"/>
      <c r="S15" s="23"/>
      <c r="U15" s="23"/>
      <c r="V15" s="30">
        <f t="shared" si="4"/>
        <v>0</v>
      </c>
      <c r="W15" s="620">
        <v>0.0</v>
      </c>
      <c r="X15" s="616">
        <f t="shared" si="2"/>
        <v>0</v>
      </c>
      <c r="Y15" s="620">
        <v>0.0</v>
      </c>
      <c r="Z15" s="616">
        <f t="shared" si="3"/>
        <v>0</v>
      </c>
    </row>
    <row r="16">
      <c r="A16" s="609" t="s">
        <v>1185</v>
      </c>
      <c r="B16" s="610" t="s">
        <v>1766</v>
      </c>
      <c r="C16" s="610" t="s">
        <v>1757</v>
      </c>
      <c r="D16" s="623">
        <v>15.83</v>
      </c>
      <c r="E16" s="611"/>
      <c r="F16" s="30"/>
      <c r="G16" s="620"/>
      <c r="H16" s="30"/>
      <c r="I16" s="620"/>
      <c r="K16" s="614"/>
      <c r="M16" s="23"/>
      <c r="O16" s="23"/>
      <c r="Q16" s="23"/>
      <c r="S16" s="23"/>
      <c r="U16" s="23"/>
      <c r="V16" s="30">
        <f t="shared" si="4"/>
        <v>0</v>
      </c>
      <c r="W16" s="613">
        <v>1.0</v>
      </c>
      <c r="X16" s="616">
        <f t="shared" si="2"/>
        <v>15.83</v>
      </c>
      <c r="Y16" s="613">
        <v>-1.0</v>
      </c>
      <c r="Z16" s="616">
        <f t="shared" si="3"/>
        <v>-15.83</v>
      </c>
    </row>
    <row r="17">
      <c r="A17" s="617" t="s">
        <v>1767</v>
      </c>
      <c r="B17" s="618" t="s">
        <v>1768</v>
      </c>
      <c r="C17" s="618" t="s">
        <v>993</v>
      </c>
      <c r="D17" s="622">
        <v>11.55</v>
      </c>
      <c r="E17" s="611">
        <v>7.0</v>
      </c>
      <c r="F17" s="30">
        <f>D17*E17</f>
        <v>80.85</v>
      </c>
      <c r="G17" s="620">
        <v>12.0</v>
      </c>
      <c r="H17" s="30">
        <f>D17*G17</f>
        <v>138.6</v>
      </c>
      <c r="I17" s="620">
        <v>12.0</v>
      </c>
      <c r="J17" s="30">
        <f>I17*D17</f>
        <v>138.6</v>
      </c>
      <c r="K17" s="614">
        <v>12.0</v>
      </c>
      <c r="L17" s="30">
        <f>K17*D17</f>
        <v>138.6</v>
      </c>
      <c r="M17" s="23">
        <v>12.0</v>
      </c>
      <c r="N17" s="30">
        <f>M17*D17</f>
        <v>138.6</v>
      </c>
      <c r="O17" s="23">
        <v>12.0</v>
      </c>
      <c r="P17" s="30">
        <f>O17*D17</f>
        <v>138.6</v>
      </c>
      <c r="Q17" s="23">
        <v>12.0</v>
      </c>
      <c r="R17" s="30">
        <f>Q17*D17</f>
        <v>138.6</v>
      </c>
      <c r="S17" s="23">
        <v>12.0</v>
      </c>
      <c r="T17" s="30">
        <f>S17*D17</f>
        <v>138.6</v>
      </c>
      <c r="U17" s="23">
        <v>12.0</v>
      </c>
      <c r="V17" s="30">
        <f>U17*D17</f>
        <v>138.6</v>
      </c>
      <c r="W17" s="620">
        <v>12.0</v>
      </c>
      <c r="X17" s="616">
        <f t="shared" si="2"/>
        <v>138.6</v>
      </c>
      <c r="Y17" s="620">
        <v>12.0</v>
      </c>
      <c r="Z17" s="616">
        <f t="shared" si="3"/>
        <v>138.6</v>
      </c>
    </row>
    <row r="18">
      <c r="A18" s="609" t="s">
        <v>1491</v>
      </c>
      <c r="B18" s="610" t="s">
        <v>1769</v>
      </c>
      <c r="C18" s="610" t="s">
        <v>1770</v>
      </c>
      <c r="D18" s="622">
        <v>3.25</v>
      </c>
      <c r="E18" s="611"/>
      <c r="F18" s="30"/>
      <c r="G18" s="613"/>
      <c r="H18" s="30"/>
      <c r="I18" s="613"/>
      <c r="K18" s="614"/>
      <c r="M18" s="23"/>
      <c r="O18" s="23"/>
      <c r="Q18" s="23"/>
      <c r="S18" s="23"/>
      <c r="U18" s="23"/>
      <c r="V18" s="30">
        <f t="shared" ref="V18:V19" si="21">U18*F18</f>
        <v>0</v>
      </c>
      <c r="W18" s="613">
        <v>0.0</v>
      </c>
      <c r="X18" s="616">
        <f t="shared" si="2"/>
        <v>0</v>
      </c>
      <c r="Y18" s="613">
        <v>0.0</v>
      </c>
      <c r="Z18" s="616">
        <f t="shared" si="3"/>
        <v>0</v>
      </c>
    </row>
    <row r="19">
      <c r="A19" s="609" t="s">
        <v>1207</v>
      </c>
      <c r="B19" s="610" t="s">
        <v>1771</v>
      </c>
      <c r="C19" s="610" t="s">
        <v>1473</v>
      </c>
      <c r="D19" s="622">
        <v>2.69</v>
      </c>
      <c r="E19" s="611">
        <v>22.0</v>
      </c>
      <c r="F19" s="30">
        <f t="shared" ref="F19:F21" si="22">D19*E19</f>
        <v>59.18</v>
      </c>
      <c r="G19" s="613">
        <v>6.0</v>
      </c>
      <c r="H19" s="30">
        <f t="shared" ref="H19:H21" si="23">D19*G19</f>
        <v>16.14</v>
      </c>
      <c r="I19" s="613">
        <v>6.0</v>
      </c>
      <c r="J19" s="30">
        <f t="shared" ref="J19:J21" si="24">I19*D19</f>
        <v>16.14</v>
      </c>
      <c r="K19" s="614">
        <v>1.0</v>
      </c>
      <c r="L19" s="30">
        <f t="shared" ref="L19:L21" si="25">K19*D19</f>
        <v>2.69</v>
      </c>
      <c r="M19" s="23">
        <v>1.0</v>
      </c>
      <c r="N19" s="30">
        <f t="shared" ref="N19:N21" si="26">M19*D19</f>
        <v>2.69</v>
      </c>
      <c r="O19" s="23">
        <v>1.0</v>
      </c>
      <c r="P19" s="30">
        <f t="shared" ref="P19:P22" si="27">O19*D19</f>
        <v>2.69</v>
      </c>
      <c r="Q19" s="23">
        <v>1.0</v>
      </c>
      <c r="R19" s="30">
        <f t="shared" ref="R19:R22" si="28">Q19*D19</f>
        <v>2.69</v>
      </c>
      <c r="S19" s="23">
        <v>1.0</v>
      </c>
      <c r="T19" s="30">
        <f t="shared" ref="T19:T22" si="29">S19*D19</f>
        <v>2.69</v>
      </c>
      <c r="U19" s="23">
        <v>1.0</v>
      </c>
      <c r="V19" s="30">
        <f t="shared" si="21"/>
        <v>59.18</v>
      </c>
      <c r="W19" s="620">
        <v>3.0</v>
      </c>
      <c r="X19" s="616">
        <f t="shared" si="2"/>
        <v>8.07</v>
      </c>
      <c r="Y19" s="620">
        <v>2.0</v>
      </c>
      <c r="Z19" s="616">
        <f t="shared" si="3"/>
        <v>5.38</v>
      </c>
    </row>
    <row r="20">
      <c r="A20" s="617" t="s">
        <v>1772</v>
      </c>
      <c r="B20" s="618" t="s">
        <v>1773</v>
      </c>
      <c r="C20" s="618" t="s">
        <v>993</v>
      </c>
      <c r="D20" s="622">
        <v>11.55</v>
      </c>
      <c r="E20" s="611">
        <v>3.0</v>
      </c>
      <c r="F20" s="30">
        <f t="shared" si="22"/>
        <v>34.65</v>
      </c>
      <c r="G20" s="620">
        <v>6.0</v>
      </c>
      <c r="H20" s="30">
        <f t="shared" si="23"/>
        <v>69.3</v>
      </c>
      <c r="I20" s="620">
        <v>6.0</v>
      </c>
      <c r="J20" s="30">
        <f t="shared" si="24"/>
        <v>69.3</v>
      </c>
      <c r="K20" s="614">
        <v>6.0</v>
      </c>
      <c r="L20" s="30">
        <f t="shared" si="25"/>
        <v>69.3</v>
      </c>
      <c r="M20" s="23">
        <v>6.0</v>
      </c>
      <c r="N20" s="30">
        <f t="shared" si="26"/>
        <v>69.3</v>
      </c>
      <c r="O20" s="23">
        <v>6.0</v>
      </c>
      <c r="P20" s="30">
        <f t="shared" si="27"/>
        <v>69.3</v>
      </c>
      <c r="Q20" s="23">
        <v>6.0</v>
      </c>
      <c r="R20" s="30">
        <f t="shared" si="28"/>
        <v>69.3</v>
      </c>
      <c r="S20" s="23">
        <v>6.0</v>
      </c>
      <c r="T20" s="30">
        <f t="shared" si="29"/>
        <v>69.3</v>
      </c>
      <c r="U20" s="23">
        <v>6.0</v>
      </c>
      <c r="V20" s="30">
        <f t="shared" ref="V20:V22" si="30">U20*D20</f>
        <v>69.3</v>
      </c>
      <c r="W20" s="613">
        <v>6.0</v>
      </c>
      <c r="X20" s="616">
        <f t="shared" si="2"/>
        <v>69.3</v>
      </c>
      <c r="Y20" s="613">
        <v>6.0</v>
      </c>
      <c r="Z20" s="616">
        <f t="shared" si="3"/>
        <v>69.3</v>
      </c>
    </row>
    <row r="21">
      <c r="A21" s="609" t="s">
        <v>1357</v>
      </c>
      <c r="B21" s="610" t="s">
        <v>1774</v>
      </c>
      <c r="C21" s="610" t="s">
        <v>993</v>
      </c>
      <c r="D21" s="624">
        <v>2.11</v>
      </c>
      <c r="E21" s="611">
        <v>0.0</v>
      </c>
      <c r="F21" s="30">
        <f t="shared" si="22"/>
        <v>0</v>
      </c>
      <c r="G21" s="613">
        <v>0.0</v>
      </c>
      <c r="H21" s="30">
        <f t="shared" si="23"/>
        <v>0</v>
      </c>
      <c r="I21" s="613">
        <v>0.0</v>
      </c>
      <c r="J21" s="30">
        <f t="shared" si="24"/>
        <v>0</v>
      </c>
      <c r="K21" s="614">
        <v>0.0</v>
      </c>
      <c r="L21" s="30">
        <f t="shared" si="25"/>
        <v>0</v>
      </c>
      <c r="M21" s="23">
        <v>0.0</v>
      </c>
      <c r="N21" s="30">
        <f t="shared" si="26"/>
        <v>0</v>
      </c>
      <c r="O21" s="23">
        <v>0.0</v>
      </c>
      <c r="P21" s="30">
        <f t="shared" si="27"/>
        <v>0</v>
      </c>
      <c r="Q21" s="23">
        <v>199.0</v>
      </c>
      <c r="R21" s="30">
        <f t="shared" si="28"/>
        <v>419.89</v>
      </c>
      <c r="S21" s="23">
        <v>83.0</v>
      </c>
      <c r="T21" s="30">
        <f t="shared" si="29"/>
        <v>175.13</v>
      </c>
      <c r="U21" s="23">
        <v>72.0</v>
      </c>
      <c r="V21" s="30">
        <f t="shared" si="30"/>
        <v>151.92</v>
      </c>
      <c r="W21" s="620">
        <v>52.0</v>
      </c>
      <c r="X21" s="616">
        <f t="shared" si="2"/>
        <v>109.72</v>
      </c>
      <c r="Y21" s="620">
        <v>46.0</v>
      </c>
      <c r="Z21" s="616">
        <f t="shared" si="3"/>
        <v>97.06</v>
      </c>
    </row>
    <row r="22">
      <c r="A22" s="617" t="s">
        <v>1197</v>
      </c>
      <c r="B22" s="618" t="s">
        <v>1775</v>
      </c>
      <c r="C22" s="618" t="s">
        <v>993</v>
      </c>
      <c r="D22" s="592">
        <v>7.0</v>
      </c>
      <c r="E22" s="611"/>
      <c r="F22" s="30"/>
      <c r="G22" s="620"/>
      <c r="H22" s="30"/>
      <c r="I22" s="620"/>
      <c r="K22" s="614"/>
      <c r="M22" s="23"/>
      <c r="O22" s="23">
        <v>75.0</v>
      </c>
      <c r="P22" s="30">
        <f t="shared" si="27"/>
        <v>525</v>
      </c>
      <c r="Q22" s="23">
        <v>75.0</v>
      </c>
      <c r="R22" s="30">
        <f t="shared" si="28"/>
        <v>525</v>
      </c>
      <c r="S22" s="23">
        <v>75.0</v>
      </c>
      <c r="T22" s="30">
        <f t="shared" si="29"/>
        <v>525</v>
      </c>
      <c r="U22" s="23">
        <v>75.0</v>
      </c>
      <c r="V22" s="30">
        <f t="shared" si="30"/>
        <v>525</v>
      </c>
      <c r="W22" s="613">
        <v>20.0</v>
      </c>
      <c r="X22" s="616">
        <f t="shared" si="2"/>
        <v>140</v>
      </c>
      <c r="Y22" s="613">
        <v>20.0</v>
      </c>
      <c r="Z22" s="616">
        <f t="shared" si="3"/>
        <v>140</v>
      </c>
    </row>
    <row r="23">
      <c r="A23" s="617" t="s">
        <v>1776</v>
      </c>
      <c r="B23" s="618" t="s">
        <v>1777</v>
      </c>
      <c r="C23" s="618" t="s">
        <v>920</v>
      </c>
      <c r="D23" s="592">
        <v>4.0</v>
      </c>
      <c r="E23" s="611"/>
      <c r="F23" s="30"/>
      <c r="G23" s="620"/>
      <c r="H23" s="30"/>
      <c r="I23" s="620"/>
      <c r="K23" s="614"/>
      <c r="M23" s="23"/>
      <c r="O23" s="23"/>
      <c r="Q23" s="23"/>
      <c r="S23" s="23"/>
      <c r="U23" s="23"/>
      <c r="V23" s="30">
        <f t="shared" ref="V23:V42" si="31">U23*F23</f>
        <v>0</v>
      </c>
      <c r="W23" s="620">
        <v>3.0</v>
      </c>
      <c r="X23" s="616">
        <f t="shared" si="2"/>
        <v>12</v>
      </c>
      <c r="Y23" s="620">
        <v>2.0</v>
      </c>
      <c r="Z23" s="616">
        <f t="shared" si="3"/>
        <v>8</v>
      </c>
    </row>
    <row r="24">
      <c r="A24" s="617" t="s">
        <v>1778</v>
      </c>
      <c r="B24" s="618" t="s">
        <v>1779</v>
      </c>
      <c r="C24" s="618" t="s">
        <v>863</v>
      </c>
      <c r="D24" s="592">
        <v>3.38</v>
      </c>
      <c r="E24" s="611">
        <v>5.0</v>
      </c>
      <c r="F24" s="30">
        <f t="shared" ref="F24:F26" si="32">D24*E24</f>
        <v>16.9</v>
      </c>
      <c r="G24" s="620">
        <v>5.0</v>
      </c>
      <c r="H24" s="30">
        <f t="shared" ref="H24:H26" si="33">D24*G24</f>
        <v>16.9</v>
      </c>
      <c r="I24" s="620">
        <v>5.0</v>
      </c>
      <c r="J24" s="30">
        <f t="shared" ref="J24:J26" si="34">I24*D24</f>
        <v>16.9</v>
      </c>
      <c r="K24" s="614">
        <v>5.0</v>
      </c>
      <c r="L24" s="30">
        <f t="shared" ref="L24:L26" si="35">K24*D24</f>
        <v>16.9</v>
      </c>
      <c r="M24" s="23">
        <v>5.0</v>
      </c>
      <c r="N24" s="30">
        <f t="shared" ref="N24:N26" si="36">M24*D24</f>
        <v>16.9</v>
      </c>
      <c r="O24" s="23">
        <v>5.0</v>
      </c>
      <c r="P24" s="30">
        <f t="shared" ref="P24:P26" si="37">O24*D24</f>
        <v>16.9</v>
      </c>
      <c r="Q24" s="23">
        <v>5.0</v>
      </c>
      <c r="R24" s="30">
        <f t="shared" ref="R24:R26" si="38">Q24*D24</f>
        <v>16.9</v>
      </c>
      <c r="S24" s="23">
        <v>5.0</v>
      </c>
      <c r="T24" s="30">
        <f t="shared" ref="T24:T26" si="39">S24*D24</f>
        <v>16.9</v>
      </c>
      <c r="U24" s="23">
        <v>5.0</v>
      </c>
      <c r="V24" s="30">
        <f t="shared" si="31"/>
        <v>84.5</v>
      </c>
      <c r="W24" s="613">
        <v>5.0</v>
      </c>
      <c r="X24" s="616">
        <f t="shared" si="2"/>
        <v>16.9</v>
      </c>
      <c r="Y24" s="613">
        <v>5.0</v>
      </c>
      <c r="Z24" s="616">
        <f t="shared" si="3"/>
        <v>16.9</v>
      </c>
    </row>
    <row r="25">
      <c r="A25" s="609" t="s">
        <v>1368</v>
      </c>
      <c r="B25" s="610" t="s">
        <v>1780</v>
      </c>
      <c r="C25" s="610" t="s">
        <v>1781</v>
      </c>
      <c r="D25" s="622">
        <v>5.37</v>
      </c>
      <c r="E25" s="611">
        <v>5.0</v>
      </c>
      <c r="F25" s="30">
        <f t="shared" si="32"/>
        <v>26.85</v>
      </c>
      <c r="G25" s="613">
        <v>5.0</v>
      </c>
      <c r="H25" s="30">
        <f t="shared" si="33"/>
        <v>26.85</v>
      </c>
      <c r="I25" s="613">
        <v>5.0</v>
      </c>
      <c r="J25" s="30">
        <f t="shared" si="34"/>
        <v>26.85</v>
      </c>
      <c r="K25" s="614">
        <v>5.0</v>
      </c>
      <c r="L25" s="30">
        <f t="shared" si="35"/>
        <v>26.85</v>
      </c>
      <c r="M25" s="23">
        <v>5.0</v>
      </c>
      <c r="N25" s="30">
        <f t="shared" si="36"/>
        <v>26.85</v>
      </c>
      <c r="O25" s="23">
        <v>5.0</v>
      </c>
      <c r="P25" s="30">
        <f t="shared" si="37"/>
        <v>26.85</v>
      </c>
      <c r="Q25" s="23">
        <v>5.0</v>
      </c>
      <c r="R25" s="30">
        <f t="shared" si="38"/>
        <v>26.85</v>
      </c>
      <c r="S25" s="23">
        <v>5.0</v>
      </c>
      <c r="T25" s="30">
        <f t="shared" si="39"/>
        <v>26.85</v>
      </c>
      <c r="U25" s="23">
        <v>5.0</v>
      </c>
      <c r="V25" s="30">
        <f t="shared" si="31"/>
        <v>134.25</v>
      </c>
      <c r="W25" s="620">
        <v>5.0</v>
      </c>
      <c r="X25" s="616">
        <f t="shared" si="2"/>
        <v>26.85</v>
      </c>
      <c r="Y25" s="620">
        <v>5.0</v>
      </c>
      <c r="Z25" s="616">
        <f t="shared" si="3"/>
        <v>26.85</v>
      </c>
    </row>
    <row r="26">
      <c r="A26" s="617" t="s">
        <v>1369</v>
      </c>
      <c r="B26" s="618" t="s">
        <v>1782</v>
      </c>
      <c r="C26" s="618" t="s">
        <v>1116</v>
      </c>
      <c r="D26" s="592">
        <v>3.31</v>
      </c>
      <c r="E26" s="611">
        <v>3.0</v>
      </c>
      <c r="F26" s="30">
        <f t="shared" si="32"/>
        <v>9.93</v>
      </c>
      <c r="G26" s="620">
        <v>3.0</v>
      </c>
      <c r="H26" s="30">
        <f t="shared" si="33"/>
        <v>9.93</v>
      </c>
      <c r="I26" s="620">
        <v>3.0</v>
      </c>
      <c r="J26" s="30">
        <f t="shared" si="34"/>
        <v>9.93</v>
      </c>
      <c r="K26" s="614">
        <v>3.0</v>
      </c>
      <c r="L26" s="30">
        <f t="shared" si="35"/>
        <v>9.93</v>
      </c>
      <c r="M26" s="23">
        <v>3.0</v>
      </c>
      <c r="N26" s="30">
        <f t="shared" si="36"/>
        <v>9.93</v>
      </c>
      <c r="O26" s="23">
        <v>3.0</v>
      </c>
      <c r="P26" s="30">
        <f t="shared" si="37"/>
        <v>9.93</v>
      </c>
      <c r="Q26" s="23">
        <v>3.0</v>
      </c>
      <c r="R26" s="30">
        <f t="shared" si="38"/>
        <v>9.93</v>
      </c>
      <c r="S26" s="23">
        <v>3.0</v>
      </c>
      <c r="T26" s="30">
        <f t="shared" si="39"/>
        <v>9.93</v>
      </c>
      <c r="U26" s="23">
        <v>3.0</v>
      </c>
      <c r="V26" s="30">
        <f t="shared" si="31"/>
        <v>29.79</v>
      </c>
      <c r="W26" s="613">
        <v>3.0</v>
      </c>
      <c r="X26" s="616">
        <f t="shared" si="2"/>
        <v>9.93</v>
      </c>
      <c r="Y26" s="613">
        <v>3.0</v>
      </c>
      <c r="Z26" s="616">
        <f t="shared" si="3"/>
        <v>9.93</v>
      </c>
    </row>
    <row r="27">
      <c r="A27" s="617" t="s">
        <v>1783</v>
      </c>
      <c r="B27" s="618" t="s">
        <v>1784</v>
      </c>
      <c r="C27" s="618" t="s">
        <v>1067</v>
      </c>
      <c r="D27" s="595">
        <v>11.21</v>
      </c>
      <c r="E27" s="611"/>
      <c r="F27" s="30"/>
      <c r="G27" s="621"/>
      <c r="H27" s="30"/>
      <c r="I27" s="613"/>
      <c r="K27" s="614"/>
      <c r="M27" s="23"/>
      <c r="O27" s="23"/>
      <c r="Q27" s="23"/>
      <c r="S27" s="23"/>
      <c r="U27" s="23"/>
      <c r="V27" s="30">
        <f t="shared" si="31"/>
        <v>0</v>
      </c>
      <c r="W27" s="620">
        <v>3.0</v>
      </c>
      <c r="X27" s="616">
        <f t="shared" si="2"/>
        <v>33.63</v>
      </c>
      <c r="Y27" s="620">
        <v>3.0</v>
      </c>
      <c r="Z27" s="616">
        <f t="shared" si="3"/>
        <v>33.63</v>
      </c>
    </row>
    <row r="28">
      <c r="A28" s="609" t="s">
        <v>1495</v>
      </c>
      <c r="B28" s="610" t="s">
        <v>1785</v>
      </c>
      <c r="C28" s="610" t="s">
        <v>993</v>
      </c>
      <c r="D28" s="595">
        <v>4.25</v>
      </c>
      <c r="E28" s="611"/>
      <c r="F28" s="30"/>
      <c r="G28" s="621"/>
      <c r="H28" s="30"/>
      <c r="I28" s="613"/>
      <c r="K28" s="614"/>
      <c r="M28" s="23"/>
      <c r="O28" s="23"/>
      <c r="Q28" s="23"/>
      <c r="S28" s="23"/>
      <c r="U28" s="23"/>
      <c r="V28" s="30">
        <f t="shared" si="31"/>
        <v>0</v>
      </c>
      <c r="W28" s="613">
        <v>128.0</v>
      </c>
      <c r="X28" s="616">
        <f t="shared" si="2"/>
        <v>544</v>
      </c>
      <c r="Y28" s="613">
        <v>128.0</v>
      </c>
      <c r="Z28" s="616">
        <f t="shared" si="3"/>
        <v>544</v>
      </c>
    </row>
    <row r="29">
      <c r="A29" s="609" t="s">
        <v>1786</v>
      </c>
      <c r="B29" s="610" t="s">
        <v>1787</v>
      </c>
      <c r="C29" s="610" t="s">
        <v>1597</v>
      </c>
      <c r="D29" s="595">
        <v>3.66</v>
      </c>
      <c r="E29" s="611">
        <v>3.0</v>
      </c>
      <c r="F29" s="30">
        <f t="shared" ref="F29:F37" si="40">D29*E29</f>
        <v>10.98</v>
      </c>
      <c r="G29" s="612">
        <v>1.0</v>
      </c>
      <c r="H29" s="30">
        <f t="shared" ref="H29:H37" si="41">D29*G29</f>
        <v>3.66</v>
      </c>
      <c r="I29" s="613">
        <v>1.0</v>
      </c>
      <c r="J29" s="30">
        <f t="shared" ref="J29:J37" si="42">I29*D29</f>
        <v>3.66</v>
      </c>
      <c r="K29" s="614">
        <v>1.0</v>
      </c>
      <c r="L29" s="30">
        <f t="shared" ref="L29:L37" si="43">K29*D29</f>
        <v>3.66</v>
      </c>
      <c r="M29" s="23">
        <v>1.0</v>
      </c>
      <c r="N29" s="30">
        <f t="shared" ref="N29:N37" si="44">M29*D29</f>
        <v>3.66</v>
      </c>
      <c r="O29" s="23">
        <v>1.0</v>
      </c>
      <c r="P29" s="30">
        <f t="shared" ref="P29:P37" si="45">O29*D29</f>
        <v>3.66</v>
      </c>
      <c r="Q29" s="23">
        <v>1.0</v>
      </c>
      <c r="R29" s="30">
        <f t="shared" ref="R29:R37" si="46">Q29*D29</f>
        <v>3.66</v>
      </c>
      <c r="S29" s="23">
        <v>1.0</v>
      </c>
      <c r="T29" s="30">
        <f t="shared" ref="T29:T37" si="47">S29*D29</f>
        <v>3.66</v>
      </c>
      <c r="U29" s="23">
        <v>1.0</v>
      </c>
      <c r="V29" s="30">
        <f t="shared" si="31"/>
        <v>10.98</v>
      </c>
      <c r="W29" s="620">
        <v>1.0</v>
      </c>
      <c r="X29" s="616">
        <f t="shared" si="2"/>
        <v>3.66</v>
      </c>
      <c r="Y29" s="620">
        <v>1.0</v>
      </c>
      <c r="Z29" s="616">
        <f t="shared" si="3"/>
        <v>3.66</v>
      </c>
    </row>
    <row r="30">
      <c r="A30" s="617" t="s">
        <v>1788</v>
      </c>
      <c r="B30" s="618" t="s">
        <v>1789</v>
      </c>
      <c r="C30" s="618" t="s">
        <v>1790</v>
      </c>
      <c r="D30" s="596">
        <v>3.45</v>
      </c>
      <c r="E30" s="611">
        <v>0.0</v>
      </c>
      <c r="F30" s="30">
        <f t="shared" si="40"/>
        <v>0</v>
      </c>
      <c r="G30" s="619">
        <v>0.0</v>
      </c>
      <c r="H30" s="30">
        <f t="shared" si="41"/>
        <v>0</v>
      </c>
      <c r="I30" s="620">
        <v>0.0</v>
      </c>
      <c r="J30" s="30">
        <f t="shared" si="42"/>
        <v>0</v>
      </c>
      <c r="K30" s="614">
        <v>0.0</v>
      </c>
      <c r="L30" s="30">
        <f t="shared" si="43"/>
        <v>0</v>
      </c>
      <c r="M30" s="23">
        <v>0.0</v>
      </c>
      <c r="N30" s="30">
        <f t="shared" si="44"/>
        <v>0</v>
      </c>
      <c r="O30" s="23">
        <v>0.0</v>
      </c>
      <c r="P30" s="30">
        <f t="shared" si="45"/>
        <v>0</v>
      </c>
      <c r="Q30" s="23">
        <v>0.0</v>
      </c>
      <c r="R30" s="30">
        <f t="shared" si="46"/>
        <v>0</v>
      </c>
      <c r="S30" s="23">
        <v>0.0</v>
      </c>
      <c r="T30" s="30">
        <f t="shared" si="47"/>
        <v>0</v>
      </c>
      <c r="U30" s="23">
        <v>0.0</v>
      </c>
      <c r="V30" s="30">
        <f t="shared" si="31"/>
        <v>0</v>
      </c>
      <c r="W30" s="613">
        <v>0.0</v>
      </c>
      <c r="X30" s="616">
        <f t="shared" si="2"/>
        <v>0</v>
      </c>
      <c r="Y30" s="613">
        <v>0.0</v>
      </c>
      <c r="Z30" s="616">
        <f t="shared" si="3"/>
        <v>0</v>
      </c>
    </row>
    <row r="31">
      <c r="A31" s="609" t="s">
        <v>1791</v>
      </c>
      <c r="B31" s="610" t="s">
        <v>1792</v>
      </c>
      <c r="C31" s="610" t="s">
        <v>530</v>
      </c>
      <c r="D31" s="596">
        <v>3.3</v>
      </c>
      <c r="E31" s="611">
        <v>2.0</v>
      </c>
      <c r="F31" s="30">
        <f t="shared" si="40"/>
        <v>6.6</v>
      </c>
      <c r="G31" s="613">
        <v>1.0</v>
      </c>
      <c r="H31" s="30">
        <f t="shared" si="41"/>
        <v>3.3</v>
      </c>
      <c r="I31" s="613">
        <v>1.0</v>
      </c>
      <c r="J31" s="30">
        <f t="shared" si="42"/>
        <v>3.3</v>
      </c>
      <c r="K31" s="614">
        <v>1.0</v>
      </c>
      <c r="L31" s="30">
        <f t="shared" si="43"/>
        <v>3.3</v>
      </c>
      <c r="M31" s="23">
        <v>1.0</v>
      </c>
      <c r="N31" s="30">
        <f t="shared" si="44"/>
        <v>3.3</v>
      </c>
      <c r="O31" s="23">
        <v>1.0</v>
      </c>
      <c r="P31" s="30">
        <f t="shared" si="45"/>
        <v>3.3</v>
      </c>
      <c r="Q31" s="23">
        <v>1.0</v>
      </c>
      <c r="R31" s="30">
        <f t="shared" si="46"/>
        <v>3.3</v>
      </c>
      <c r="S31" s="23">
        <v>1.0</v>
      </c>
      <c r="T31" s="30">
        <f t="shared" si="47"/>
        <v>3.3</v>
      </c>
      <c r="U31" s="23">
        <v>1.0</v>
      </c>
      <c r="V31" s="30">
        <f t="shared" si="31"/>
        <v>6.6</v>
      </c>
      <c r="W31" s="620">
        <v>1.0</v>
      </c>
      <c r="X31" s="616">
        <f t="shared" si="2"/>
        <v>3.3</v>
      </c>
      <c r="Y31" s="620">
        <v>1.0</v>
      </c>
      <c r="Z31" s="616">
        <f t="shared" si="3"/>
        <v>3.3</v>
      </c>
    </row>
    <row r="32">
      <c r="A32" s="617" t="s">
        <v>1793</v>
      </c>
      <c r="B32" s="618" t="s">
        <v>1794</v>
      </c>
      <c r="C32" s="618" t="s">
        <v>1468</v>
      </c>
      <c r="D32" s="592">
        <v>2.112</v>
      </c>
      <c r="E32" s="611">
        <v>0.0</v>
      </c>
      <c r="F32" s="30">
        <f t="shared" si="40"/>
        <v>0</v>
      </c>
      <c r="G32" s="620">
        <v>0.0</v>
      </c>
      <c r="H32" s="30">
        <f t="shared" si="41"/>
        <v>0</v>
      </c>
      <c r="I32" s="620">
        <v>0.0</v>
      </c>
      <c r="J32" s="30">
        <f t="shared" si="42"/>
        <v>0</v>
      </c>
      <c r="K32" s="614">
        <v>0.0</v>
      </c>
      <c r="L32" s="30">
        <f t="shared" si="43"/>
        <v>0</v>
      </c>
      <c r="M32" s="23">
        <v>0.0</v>
      </c>
      <c r="N32" s="30">
        <f t="shared" si="44"/>
        <v>0</v>
      </c>
      <c r="O32" s="23">
        <v>0.0</v>
      </c>
      <c r="P32" s="30">
        <f t="shared" si="45"/>
        <v>0</v>
      </c>
      <c r="Q32" s="23">
        <v>0.0</v>
      </c>
      <c r="R32" s="30">
        <f t="shared" si="46"/>
        <v>0</v>
      </c>
      <c r="S32" s="23">
        <v>0.0</v>
      </c>
      <c r="T32" s="30">
        <f t="shared" si="47"/>
        <v>0</v>
      </c>
      <c r="U32" s="23">
        <v>0.0</v>
      </c>
      <c r="V32" s="30">
        <f t="shared" si="31"/>
        <v>0</v>
      </c>
      <c r="W32" s="613">
        <v>4.0</v>
      </c>
      <c r="X32" s="616">
        <f t="shared" si="2"/>
        <v>8.448</v>
      </c>
      <c r="Y32" s="613">
        <v>4.0</v>
      </c>
      <c r="Z32" s="616">
        <f t="shared" si="3"/>
        <v>8.448</v>
      </c>
    </row>
    <row r="33">
      <c r="A33" s="609" t="s">
        <v>1470</v>
      </c>
      <c r="B33" s="610" t="s">
        <v>1795</v>
      </c>
      <c r="C33" s="610" t="s">
        <v>530</v>
      </c>
      <c r="D33" s="592">
        <v>1.41</v>
      </c>
      <c r="E33" s="611">
        <v>4.0</v>
      </c>
      <c r="F33" s="30">
        <f t="shared" si="40"/>
        <v>5.64</v>
      </c>
      <c r="G33" s="613">
        <v>1.0</v>
      </c>
      <c r="H33" s="30">
        <f t="shared" si="41"/>
        <v>1.41</v>
      </c>
      <c r="I33" s="613">
        <v>1.0</v>
      </c>
      <c r="J33" s="30">
        <f t="shared" si="42"/>
        <v>1.41</v>
      </c>
      <c r="K33" s="614">
        <v>0.0</v>
      </c>
      <c r="L33" s="30">
        <f t="shared" si="43"/>
        <v>0</v>
      </c>
      <c r="M33" s="23">
        <v>0.0</v>
      </c>
      <c r="N33" s="30">
        <f t="shared" si="44"/>
        <v>0</v>
      </c>
      <c r="O33" s="23">
        <v>0.0</v>
      </c>
      <c r="P33" s="30">
        <f t="shared" si="45"/>
        <v>0</v>
      </c>
      <c r="Q33" s="23">
        <v>0.0</v>
      </c>
      <c r="R33" s="30">
        <f t="shared" si="46"/>
        <v>0</v>
      </c>
      <c r="S33" s="23">
        <v>0.0</v>
      </c>
      <c r="T33" s="30">
        <f t="shared" si="47"/>
        <v>0</v>
      </c>
      <c r="U33" s="23">
        <v>0.0</v>
      </c>
      <c r="V33" s="30">
        <f t="shared" si="31"/>
        <v>0</v>
      </c>
      <c r="W33" s="620">
        <v>0.0</v>
      </c>
      <c r="X33" s="616">
        <f t="shared" si="2"/>
        <v>0</v>
      </c>
      <c r="Y33" s="23">
        <v>0.0</v>
      </c>
      <c r="Z33" s="616">
        <f t="shared" si="3"/>
        <v>0</v>
      </c>
    </row>
    <row r="34">
      <c r="A34" s="617" t="s">
        <v>1796</v>
      </c>
      <c r="B34" s="618" t="s">
        <v>1797</v>
      </c>
      <c r="C34" s="618" t="s">
        <v>1386</v>
      </c>
      <c r="D34" s="592">
        <v>3.43</v>
      </c>
      <c r="E34" s="611">
        <v>2.0</v>
      </c>
      <c r="F34" s="30">
        <f t="shared" si="40"/>
        <v>6.86</v>
      </c>
      <c r="G34" s="620">
        <v>2.0</v>
      </c>
      <c r="H34" s="30">
        <f t="shared" si="41"/>
        <v>6.86</v>
      </c>
      <c r="I34" s="620">
        <v>2.0</v>
      </c>
      <c r="J34" s="30">
        <f t="shared" si="42"/>
        <v>6.86</v>
      </c>
      <c r="K34" s="614">
        <v>2.0</v>
      </c>
      <c r="L34" s="30">
        <f t="shared" si="43"/>
        <v>6.86</v>
      </c>
      <c r="M34" s="23">
        <v>2.0</v>
      </c>
      <c r="N34" s="30">
        <f t="shared" si="44"/>
        <v>6.86</v>
      </c>
      <c r="O34" s="23">
        <v>2.0</v>
      </c>
      <c r="P34" s="30">
        <f t="shared" si="45"/>
        <v>6.86</v>
      </c>
      <c r="Q34" s="23">
        <v>2.0</v>
      </c>
      <c r="R34" s="30">
        <f t="shared" si="46"/>
        <v>6.86</v>
      </c>
      <c r="S34" s="23">
        <v>2.0</v>
      </c>
      <c r="T34" s="30">
        <f t="shared" si="47"/>
        <v>6.86</v>
      </c>
      <c r="U34" s="23">
        <v>2.0</v>
      </c>
      <c r="V34" s="30">
        <f t="shared" si="31"/>
        <v>13.72</v>
      </c>
      <c r="W34" s="620">
        <v>2.0</v>
      </c>
      <c r="X34" s="616">
        <f t="shared" si="2"/>
        <v>6.86</v>
      </c>
      <c r="Y34" s="620">
        <v>2.0</v>
      </c>
      <c r="Z34" s="616">
        <f t="shared" si="3"/>
        <v>6.86</v>
      </c>
    </row>
    <row r="35">
      <c r="A35" s="609" t="s">
        <v>1798</v>
      </c>
      <c r="B35" s="610" t="s">
        <v>1799</v>
      </c>
      <c r="C35" s="610" t="s">
        <v>1800</v>
      </c>
      <c r="D35" s="622">
        <v>0.0</v>
      </c>
      <c r="E35" s="611">
        <v>0.0</v>
      </c>
      <c r="F35" s="30">
        <f t="shared" si="40"/>
        <v>0</v>
      </c>
      <c r="G35" s="613">
        <v>0.0</v>
      </c>
      <c r="H35" s="30">
        <f t="shared" si="41"/>
        <v>0</v>
      </c>
      <c r="I35" s="613">
        <v>0.0</v>
      </c>
      <c r="J35" s="30">
        <f t="shared" si="42"/>
        <v>0</v>
      </c>
      <c r="K35" s="614">
        <v>0.0</v>
      </c>
      <c r="L35" s="30">
        <f t="shared" si="43"/>
        <v>0</v>
      </c>
      <c r="M35" s="23">
        <v>0.0</v>
      </c>
      <c r="N35" s="30">
        <f t="shared" si="44"/>
        <v>0</v>
      </c>
      <c r="O35" s="23">
        <v>0.0</v>
      </c>
      <c r="P35" s="30">
        <f t="shared" si="45"/>
        <v>0</v>
      </c>
      <c r="Q35" s="23">
        <v>0.0</v>
      </c>
      <c r="R35" s="30">
        <f t="shared" si="46"/>
        <v>0</v>
      </c>
      <c r="S35" s="23">
        <v>0.0</v>
      </c>
      <c r="T35" s="30">
        <f t="shared" si="47"/>
        <v>0</v>
      </c>
      <c r="U35" s="23">
        <v>0.0</v>
      </c>
      <c r="V35" s="30">
        <f t="shared" si="31"/>
        <v>0</v>
      </c>
      <c r="W35" s="613">
        <v>2.0</v>
      </c>
      <c r="X35" s="616">
        <f t="shared" si="2"/>
        <v>0</v>
      </c>
      <c r="Y35" s="613">
        <v>2.0</v>
      </c>
      <c r="Z35" s="616">
        <f t="shared" si="3"/>
        <v>0</v>
      </c>
    </row>
    <row r="36">
      <c r="A36" s="617" t="s">
        <v>1472</v>
      </c>
      <c r="B36" s="618" t="s">
        <v>1799</v>
      </c>
      <c r="C36" s="618" t="s">
        <v>1000</v>
      </c>
      <c r="D36" s="622">
        <v>0.0</v>
      </c>
      <c r="E36" s="611">
        <v>2.0</v>
      </c>
      <c r="F36" s="30">
        <f t="shared" si="40"/>
        <v>0</v>
      </c>
      <c r="G36" s="620">
        <v>0.0</v>
      </c>
      <c r="H36" s="30">
        <f t="shared" si="41"/>
        <v>0</v>
      </c>
      <c r="I36" s="620">
        <v>0.0</v>
      </c>
      <c r="J36" s="30">
        <f t="shared" si="42"/>
        <v>0</v>
      </c>
      <c r="K36" s="614">
        <v>0.0</v>
      </c>
      <c r="L36" s="30">
        <f t="shared" si="43"/>
        <v>0</v>
      </c>
      <c r="M36" s="23">
        <v>0.0</v>
      </c>
      <c r="N36" s="30">
        <f t="shared" si="44"/>
        <v>0</v>
      </c>
      <c r="O36" s="23">
        <v>0.0</v>
      </c>
      <c r="P36" s="30">
        <f t="shared" si="45"/>
        <v>0</v>
      </c>
      <c r="Q36" s="23">
        <v>0.0</v>
      </c>
      <c r="R36" s="30">
        <f t="shared" si="46"/>
        <v>0</v>
      </c>
      <c r="S36" s="23">
        <v>0.0</v>
      </c>
      <c r="T36" s="30">
        <f t="shared" si="47"/>
        <v>0</v>
      </c>
      <c r="U36" s="23">
        <v>0.0</v>
      </c>
      <c r="V36" s="30">
        <f t="shared" si="31"/>
        <v>0</v>
      </c>
      <c r="W36" s="620">
        <v>0.0</v>
      </c>
      <c r="X36" s="616">
        <f t="shared" si="2"/>
        <v>0</v>
      </c>
      <c r="Y36" s="620">
        <v>0.0</v>
      </c>
      <c r="Z36" s="616">
        <f t="shared" si="3"/>
        <v>0</v>
      </c>
    </row>
    <row r="37">
      <c r="A37" s="609" t="s">
        <v>1801</v>
      </c>
      <c r="B37" s="610" t="s">
        <v>1802</v>
      </c>
      <c r="C37" s="610" t="s">
        <v>1607</v>
      </c>
      <c r="D37" s="592">
        <v>5.28</v>
      </c>
      <c r="E37" s="611">
        <v>4.0</v>
      </c>
      <c r="F37" s="30">
        <f t="shared" si="40"/>
        <v>21.12</v>
      </c>
      <c r="G37" s="613">
        <v>0.0</v>
      </c>
      <c r="H37" s="30">
        <f t="shared" si="41"/>
        <v>0</v>
      </c>
      <c r="I37" s="613">
        <v>0.0</v>
      </c>
      <c r="J37" s="30">
        <f t="shared" si="42"/>
        <v>0</v>
      </c>
      <c r="K37" s="614">
        <v>0.0</v>
      </c>
      <c r="L37" s="30">
        <f t="shared" si="43"/>
        <v>0</v>
      </c>
      <c r="M37" s="23">
        <v>0.0</v>
      </c>
      <c r="N37" s="30">
        <f t="shared" si="44"/>
        <v>0</v>
      </c>
      <c r="O37" s="23">
        <v>0.0</v>
      </c>
      <c r="P37" s="30">
        <f t="shared" si="45"/>
        <v>0</v>
      </c>
      <c r="Q37" s="23">
        <v>0.0</v>
      </c>
      <c r="R37" s="30">
        <f t="shared" si="46"/>
        <v>0</v>
      </c>
      <c r="S37" s="23">
        <v>0.0</v>
      </c>
      <c r="T37" s="30">
        <f t="shared" si="47"/>
        <v>0</v>
      </c>
      <c r="U37" s="23">
        <v>0.0</v>
      </c>
      <c r="V37" s="30">
        <f t="shared" si="31"/>
        <v>0</v>
      </c>
      <c r="W37" s="613">
        <v>0.0</v>
      </c>
      <c r="X37" s="616">
        <f t="shared" si="2"/>
        <v>0</v>
      </c>
      <c r="Y37" s="613">
        <v>0.0</v>
      </c>
      <c r="Z37" s="616">
        <f t="shared" si="3"/>
        <v>0</v>
      </c>
    </row>
    <row r="38">
      <c r="A38" s="617" t="s">
        <v>1388</v>
      </c>
      <c r="B38" s="618" t="s">
        <v>1803</v>
      </c>
      <c r="C38" s="618" t="s">
        <v>1804</v>
      </c>
      <c r="D38" s="592">
        <v>3.0</v>
      </c>
      <c r="E38" s="611"/>
      <c r="F38" s="30"/>
      <c r="G38" s="620"/>
      <c r="H38" s="30"/>
      <c r="I38" s="620"/>
      <c r="K38" s="614"/>
      <c r="M38" s="23"/>
      <c r="O38" s="23"/>
      <c r="Q38" s="23"/>
      <c r="S38" s="23"/>
      <c r="U38" s="23"/>
      <c r="V38" s="30">
        <f t="shared" si="31"/>
        <v>0</v>
      </c>
      <c r="W38" s="620">
        <v>1.0</v>
      </c>
      <c r="X38" s="616">
        <f t="shared" si="2"/>
        <v>3</v>
      </c>
      <c r="Y38" s="620">
        <v>0.0</v>
      </c>
      <c r="Z38" s="616">
        <f t="shared" si="3"/>
        <v>0</v>
      </c>
    </row>
    <row r="39">
      <c r="A39" s="609" t="s">
        <v>1805</v>
      </c>
      <c r="B39" s="610" t="s">
        <v>1806</v>
      </c>
      <c r="C39" s="610" t="s">
        <v>1071</v>
      </c>
      <c r="D39" s="592">
        <v>14.95</v>
      </c>
      <c r="E39" s="611"/>
      <c r="F39" s="30"/>
      <c r="G39" s="620"/>
      <c r="H39" s="30"/>
      <c r="I39" s="620"/>
      <c r="K39" s="614"/>
      <c r="M39" s="23"/>
      <c r="O39" s="23"/>
      <c r="Q39" s="23"/>
      <c r="S39" s="23"/>
      <c r="U39" s="23"/>
      <c r="V39" s="30">
        <f t="shared" si="31"/>
        <v>0</v>
      </c>
      <c r="W39" s="613">
        <v>2.0</v>
      </c>
      <c r="X39" s="616">
        <f t="shared" si="2"/>
        <v>29.9</v>
      </c>
      <c r="Y39" s="613">
        <v>2.0</v>
      </c>
      <c r="Z39" s="616">
        <f t="shared" si="3"/>
        <v>29.9</v>
      </c>
    </row>
    <row r="40">
      <c r="A40" s="617" t="s">
        <v>1807</v>
      </c>
      <c r="B40" s="618" t="s">
        <v>1808</v>
      </c>
      <c r="C40" s="618" t="s">
        <v>1505</v>
      </c>
      <c r="D40" s="592">
        <v>3.38</v>
      </c>
      <c r="E40" s="611">
        <v>0.0</v>
      </c>
      <c r="F40" s="30">
        <f>D40*E40</f>
        <v>0</v>
      </c>
      <c r="G40" s="620">
        <v>0.0</v>
      </c>
      <c r="H40" s="30">
        <f>D40*G40</f>
        <v>0</v>
      </c>
      <c r="I40" s="620">
        <v>0.0</v>
      </c>
      <c r="J40" s="30">
        <f>I40*D40</f>
        <v>0</v>
      </c>
      <c r="K40" s="614">
        <v>0.0</v>
      </c>
      <c r="L40" s="30">
        <f>K40*D40</f>
        <v>0</v>
      </c>
      <c r="M40" s="23">
        <v>0.0</v>
      </c>
      <c r="N40" s="30">
        <f>M40*D40</f>
        <v>0</v>
      </c>
      <c r="O40" s="23">
        <v>0.0</v>
      </c>
      <c r="P40" s="30">
        <f>O40*D40</f>
        <v>0</v>
      </c>
      <c r="Q40" s="23">
        <v>0.0</v>
      </c>
      <c r="R40" s="30">
        <f>Q40*D40</f>
        <v>0</v>
      </c>
      <c r="S40" s="23">
        <v>0.0</v>
      </c>
      <c r="T40" s="30">
        <f>S40*D40</f>
        <v>0</v>
      </c>
      <c r="U40" s="23">
        <v>0.0</v>
      </c>
      <c r="V40" s="30">
        <f t="shared" si="31"/>
        <v>0</v>
      </c>
      <c r="W40" s="620">
        <v>2.0</v>
      </c>
      <c r="X40" s="616">
        <f t="shared" si="2"/>
        <v>6.76</v>
      </c>
      <c r="Y40" s="620">
        <v>2.0</v>
      </c>
      <c r="Z40" s="616">
        <f t="shared" si="3"/>
        <v>6.76</v>
      </c>
    </row>
    <row r="41">
      <c r="A41" s="609" t="s">
        <v>1504</v>
      </c>
      <c r="B41" s="610" t="s">
        <v>1809</v>
      </c>
      <c r="C41" s="610" t="s">
        <v>1505</v>
      </c>
      <c r="D41" s="592">
        <v>4.0</v>
      </c>
      <c r="E41" s="611"/>
      <c r="F41" s="30"/>
      <c r="G41" s="613"/>
      <c r="H41" s="30"/>
      <c r="I41" s="613"/>
      <c r="K41" s="614"/>
      <c r="M41" s="23"/>
      <c r="O41" s="23"/>
      <c r="Q41" s="23"/>
      <c r="S41" s="23"/>
      <c r="U41" s="23"/>
      <c r="V41" s="30">
        <f t="shared" si="31"/>
        <v>0</v>
      </c>
      <c r="W41" s="613">
        <v>2.0</v>
      </c>
      <c r="X41" s="616">
        <f t="shared" si="2"/>
        <v>8</v>
      </c>
      <c r="Y41" s="613">
        <v>2.0</v>
      </c>
      <c r="Z41" s="616">
        <f t="shared" si="3"/>
        <v>8</v>
      </c>
    </row>
    <row r="42">
      <c r="A42" s="617" t="s">
        <v>1810</v>
      </c>
      <c r="B42" s="618" t="s">
        <v>1811</v>
      </c>
      <c r="C42" s="618" t="s">
        <v>1505</v>
      </c>
      <c r="D42" s="592">
        <v>2.0</v>
      </c>
      <c r="E42" s="611"/>
      <c r="F42" s="30"/>
      <c r="G42" s="613"/>
      <c r="H42" s="30"/>
      <c r="I42" s="613"/>
      <c r="K42" s="614"/>
      <c r="M42" s="23"/>
      <c r="O42" s="23"/>
      <c r="Q42" s="23"/>
      <c r="S42" s="23"/>
      <c r="U42" s="23"/>
      <c r="V42" s="30">
        <f t="shared" si="31"/>
        <v>0</v>
      </c>
      <c r="W42" s="620">
        <v>1.0</v>
      </c>
      <c r="X42" s="616">
        <f t="shared" si="2"/>
        <v>2</v>
      </c>
      <c r="Y42" s="620">
        <v>1.0</v>
      </c>
      <c r="Z42" s="616">
        <f t="shared" si="3"/>
        <v>2</v>
      </c>
    </row>
    <row r="43">
      <c r="A43" s="609" t="s">
        <v>1391</v>
      </c>
      <c r="B43" s="610" t="s">
        <v>1812</v>
      </c>
      <c r="C43" s="610" t="s">
        <v>936</v>
      </c>
      <c r="D43" s="592">
        <v>4.97</v>
      </c>
      <c r="E43" s="611">
        <v>0.0</v>
      </c>
      <c r="F43" s="30">
        <f t="shared" ref="F43:F45" si="48">D43*E43</f>
        <v>0</v>
      </c>
      <c r="G43" s="613">
        <v>0.0</v>
      </c>
      <c r="H43" s="30">
        <f t="shared" ref="H43:H45" si="49">D43*G43</f>
        <v>0</v>
      </c>
      <c r="I43" s="613">
        <v>0.0</v>
      </c>
      <c r="J43" s="30">
        <f t="shared" ref="J43:J45" si="50">I43*D43</f>
        <v>0</v>
      </c>
      <c r="K43" s="614">
        <v>0.0</v>
      </c>
      <c r="L43" s="30">
        <f t="shared" ref="L43:L45" si="51">K43*D43</f>
        <v>0</v>
      </c>
      <c r="M43" s="23">
        <v>0.0</v>
      </c>
      <c r="N43" s="30">
        <f t="shared" ref="N43:N45" si="52">M43*D43</f>
        <v>0</v>
      </c>
      <c r="O43" s="23">
        <v>18.0</v>
      </c>
      <c r="P43" s="30">
        <f t="shared" ref="P43:P49" si="53">O43*D43</f>
        <v>89.46</v>
      </c>
      <c r="Q43" s="23">
        <v>18.0</v>
      </c>
      <c r="R43" s="30">
        <f t="shared" ref="R43:R49" si="54">Q43*D43</f>
        <v>89.46</v>
      </c>
      <c r="S43" s="23">
        <v>18.0</v>
      </c>
      <c r="T43" s="30">
        <f t="shared" ref="T43:T49" si="55">S43*D43</f>
        <v>89.46</v>
      </c>
      <c r="U43" s="23">
        <v>18.0</v>
      </c>
      <c r="V43" s="30">
        <f>U43*D43</f>
        <v>89.46</v>
      </c>
      <c r="W43" s="613">
        <v>0.0</v>
      </c>
      <c r="X43" s="616">
        <f t="shared" si="2"/>
        <v>0</v>
      </c>
      <c r="Y43" s="23">
        <v>0.0</v>
      </c>
      <c r="Z43" s="616">
        <f t="shared" si="3"/>
        <v>0</v>
      </c>
    </row>
    <row r="44">
      <c r="A44" s="617" t="s">
        <v>1813</v>
      </c>
      <c r="B44" s="618" t="s">
        <v>1814</v>
      </c>
      <c r="C44" s="618" t="s">
        <v>1067</v>
      </c>
      <c r="D44" s="596">
        <v>4.65</v>
      </c>
      <c r="E44" s="611">
        <v>1.0</v>
      </c>
      <c r="F44" s="30">
        <f t="shared" si="48"/>
        <v>4.65</v>
      </c>
      <c r="G44" s="620">
        <v>1.0</v>
      </c>
      <c r="H44" s="30">
        <f t="shared" si="49"/>
        <v>4.65</v>
      </c>
      <c r="I44" s="620">
        <v>1.0</v>
      </c>
      <c r="J44" s="30">
        <f t="shared" si="50"/>
        <v>4.65</v>
      </c>
      <c r="K44" s="614">
        <v>0.0</v>
      </c>
      <c r="L44" s="30">
        <f t="shared" si="51"/>
        <v>0</v>
      </c>
      <c r="M44" s="23">
        <v>0.0</v>
      </c>
      <c r="N44" s="30">
        <f t="shared" si="52"/>
        <v>0</v>
      </c>
      <c r="O44" s="23">
        <v>0.0</v>
      </c>
      <c r="P44" s="30">
        <f t="shared" si="53"/>
        <v>0</v>
      </c>
      <c r="Q44" s="23">
        <v>0.0</v>
      </c>
      <c r="R44" s="30">
        <f t="shared" si="54"/>
        <v>0</v>
      </c>
      <c r="S44" s="23">
        <v>0.0</v>
      </c>
      <c r="T44" s="30">
        <f t="shared" si="55"/>
        <v>0</v>
      </c>
      <c r="U44" s="23">
        <v>0.0</v>
      </c>
      <c r="V44" s="30">
        <f>U44*F44</f>
        <v>0</v>
      </c>
      <c r="W44" s="620">
        <v>1.0</v>
      </c>
      <c r="X44" s="616">
        <f t="shared" si="2"/>
        <v>4.65</v>
      </c>
      <c r="Y44" s="620">
        <v>0.0</v>
      </c>
      <c r="Z44" s="616">
        <f t="shared" si="3"/>
        <v>0</v>
      </c>
    </row>
    <row r="45">
      <c r="A45" s="609" t="s">
        <v>1815</v>
      </c>
      <c r="B45" s="610" t="s">
        <v>1816</v>
      </c>
      <c r="C45" s="610" t="s">
        <v>1088</v>
      </c>
      <c r="D45" s="576">
        <v>5.96</v>
      </c>
      <c r="E45" s="611">
        <v>3.0</v>
      </c>
      <c r="F45" s="30">
        <f t="shared" si="48"/>
        <v>17.88</v>
      </c>
      <c r="G45" s="613">
        <v>3.0</v>
      </c>
      <c r="H45" s="30">
        <f t="shared" si="49"/>
        <v>17.88</v>
      </c>
      <c r="I45" s="613">
        <v>3.0</v>
      </c>
      <c r="J45" s="30">
        <f t="shared" si="50"/>
        <v>17.88</v>
      </c>
      <c r="K45" s="614">
        <v>3.0</v>
      </c>
      <c r="L45" s="30">
        <f t="shared" si="51"/>
        <v>17.88</v>
      </c>
      <c r="M45" s="23">
        <v>3.0</v>
      </c>
      <c r="N45" s="30">
        <f t="shared" si="52"/>
        <v>17.88</v>
      </c>
      <c r="O45" s="23">
        <v>8.0</v>
      </c>
      <c r="P45" s="30">
        <f t="shared" si="53"/>
        <v>47.68</v>
      </c>
      <c r="Q45" s="23">
        <v>8.0</v>
      </c>
      <c r="R45" s="30">
        <f t="shared" si="54"/>
        <v>47.68</v>
      </c>
      <c r="S45" s="23">
        <v>8.0</v>
      </c>
      <c r="T45" s="30">
        <f t="shared" si="55"/>
        <v>47.68</v>
      </c>
      <c r="U45" s="23">
        <v>8.0</v>
      </c>
      <c r="V45" s="30">
        <f>U45*D45</f>
        <v>47.68</v>
      </c>
      <c r="W45" s="23">
        <v>7.0</v>
      </c>
      <c r="X45" s="616">
        <f t="shared" si="2"/>
        <v>41.72</v>
      </c>
      <c r="Y45" s="613">
        <v>7.0</v>
      </c>
      <c r="Z45" s="616">
        <f t="shared" si="3"/>
        <v>41.72</v>
      </c>
    </row>
    <row r="46">
      <c r="A46" s="617" t="s">
        <v>1817</v>
      </c>
      <c r="B46" s="618" t="s">
        <v>1818</v>
      </c>
      <c r="C46" s="618" t="s">
        <v>1015</v>
      </c>
      <c r="D46" s="576">
        <v>4.47</v>
      </c>
      <c r="E46" s="611">
        <v>0.0</v>
      </c>
      <c r="F46" s="30"/>
      <c r="G46" s="620"/>
      <c r="H46" s="30"/>
      <c r="I46" s="620"/>
      <c r="K46" s="614"/>
      <c r="M46" s="23"/>
      <c r="O46" s="23">
        <v>4.0</v>
      </c>
      <c r="P46" s="30">
        <f t="shared" si="53"/>
        <v>17.88</v>
      </c>
      <c r="Q46" s="23">
        <v>4.0</v>
      </c>
      <c r="R46" s="30">
        <f t="shared" si="54"/>
        <v>17.88</v>
      </c>
      <c r="S46" s="23">
        <v>4.0</v>
      </c>
      <c r="T46" s="30">
        <f t="shared" si="55"/>
        <v>17.88</v>
      </c>
      <c r="U46" s="23">
        <v>4.0</v>
      </c>
      <c r="V46" s="30">
        <f t="shared" ref="V46:V53" si="56">U46*F46</f>
        <v>0</v>
      </c>
      <c r="W46" s="23">
        <v>0.0</v>
      </c>
      <c r="X46" s="616">
        <f t="shared" si="2"/>
        <v>0</v>
      </c>
      <c r="Y46" s="23">
        <v>0.0</v>
      </c>
      <c r="Z46" s="616">
        <f t="shared" si="3"/>
        <v>0</v>
      </c>
    </row>
    <row r="47">
      <c r="A47" s="617" t="s">
        <v>1819</v>
      </c>
      <c r="B47" s="618" t="s">
        <v>1820</v>
      </c>
      <c r="C47" s="618" t="s">
        <v>918</v>
      </c>
      <c r="D47" s="576">
        <v>3.254</v>
      </c>
      <c r="E47" s="611">
        <v>14.0</v>
      </c>
      <c r="F47" s="30">
        <f t="shared" ref="F47:F49" si="57">D47*E47</f>
        <v>45.556</v>
      </c>
      <c r="G47" s="620">
        <v>14.0</v>
      </c>
      <c r="H47" s="30">
        <f t="shared" ref="H47:H49" si="58">D47*G47</f>
        <v>45.556</v>
      </c>
      <c r="I47" s="620">
        <v>14.0</v>
      </c>
      <c r="J47" s="30">
        <f t="shared" ref="J47:J49" si="59">I47*D47</f>
        <v>45.556</v>
      </c>
      <c r="K47" s="614">
        <v>14.0</v>
      </c>
      <c r="L47" s="30">
        <f t="shared" ref="L47:L49" si="60">K47*D47</f>
        <v>45.556</v>
      </c>
      <c r="M47" s="23">
        <v>14.0</v>
      </c>
      <c r="N47" s="30">
        <f t="shared" ref="N47:N49" si="61">M47*D47</f>
        <v>45.556</v>
      </c>
      <c r="O47" s="23">
        <v>14.0</v>
      </c>
      <c r="P47" s="30">
        <f t="shared" si="53"/>
        <v>45.556</v>
      </c>
      <c r="Q47" s="23">
        <v>14.0</v>
      </c>
      <c r="R47" s="30">
        <f t="shared" si="54"/>
        <v>45.556</v>
      </c>
      <c r="S47" s="23">
        <v>13.0</v>
      </c>
      <c r="T47" s="30">
        <f t="shared" si="55"/>
        <v>42.302</v>
      </c>
      <c r="U47" s="23">
        <v>12.0</v>
      </c>
      <c r="V47" s="30">
        <f t="shared" si="56"/>
        <v>546.672</v>
      </c>
      <c r="W47" s="620">
        <v>9.0</v>
      </c>
      <c r="X47" s="616">
        <f t="shared" si="2"/>
        <v>29.286</v>
      </c>
      <c r="Y47" s="23">
        <v>8.0</v>
      </c>
      <c r="Z47" s="616">
        <f t="shared" si="3"/>
        <v>26.032</v>
      </c>
    </row>
    <row r="48">
      <c r="A48" s="609" t="s">
        <v>1821</v>
      </c>
      <c r="B48" s="610" t="s">
        <v>1822</v>
      </c>
      <c r="C48" s="610" t="s">
        <v>717</v>
      </c>
      <c r="D48" s="596">
        <v>4.064</v>
      </c>
      <c r="E48" s="611">
        <v>15.0</v>
      </c>
      <c r="F48" s="30">
        <f t="shared" si="57"/>
        <v>60.96</v>
      </c>
      <c r="G48" s="613">
        <v>6.0</v>
      </c>
      <c r="H48" s="30">
        <f t="shared" si="58"/>
        <v>24.384</v>
      </c>
      <c r="I48" s="613">
        <v>6.0</v>
      </c>
      <c r="J48" s="30">
        <f t="shared" si="59"/>
        <v>24.384</v>
      </c>
      <c r="K48" s="614">
        <v>4.0</v>
      </c>
      <c r="L48" s="30">
        <f t="shared" si="60"/>
        <v>16.256</v>
      </c>
      <c r="M48" s="23">
        <v>0.0</v>
      </c>
      <c r="N48" s="30">
        <f t="shared" si="61"/>
        <v>0</v>
      </c>
      <c r="O48" s="23">
        <v>0.0</v>
      </c>
      <c r="P48" s="30">
        <f t="shared" si="53"/>
        <v>0</v>
      </c>
      <c r="Q48" s="23">
        <v>0.0</v>
      </c>
      <c r="R48" s="30">
        <f t="shared" si="54"/>
        <v>0</v>
      </c>
      <c r="S48" s="23">
        <v>0.0</v>
      </c>
      <c r="T48" s="30">
        <f t="shared" si="55"/>
        <v>0</v>
      </c>
      <c r="U48" s="23">
        <v>0.0</v>
      </c>
      <c r="V48" s="30">
        <f t="shared" si="56"/>
        <v>0</v>
      </c>
      <c r="W48" s="613">
        <v>0.0</v>
      </c>
      <c r="X48" s="616">
        <f t="shared" si="2"/>
        <v>0</v>
      </c>
      <c r="Y48" s="23">
        <v>0.0</v>
      </c>
      <c r="Z48" s="616">
        <f t="shared" si="3"/>
        <v>0</v>
      </c>
    </row>
    <row r="49">
      <c r="A49" s="617" t="s">
        <v>1823</v>
      </c>
      <c r="B49" s="618" t="s">
        <v>1824</v>
      </c>
      <c r="C49" s="618" t="s">
        <v>1481</v>
      </c>
      <c r="D49" s="595">
        <v>4.47</v>
      </c>
      <c r="E49" s="611">
        <v>1.0</v>
      </c>
      <c r="F49" s="30">
        <f t="shared" si="57"/>
        <v>4.47</v>
      </c>
      <c r="G49" s="620">
        <v>1.0</v>
      </c>
      <c r="H49" s="30">
        <f t="shared" si="58"/>
        <v>4.47</v>
      </c>
      <c r="I49" s="620">
        <v>1.0</v>
      </c>
      <c r="J49" s="30">
        <f t="shared" si="59"/>
        <v>4.47</v>
      </c>
      <c r="K49" s="614">
        <v>1.0</v>
      </c>
      <c r="L49" s="30">
        <f t="shared" si="60"/>
        <v>4.47</v>
      </c>
      <c r="M49" s="23">
        <v>0.0</v>
      </c>
      <c r="N49" s="30">
        <f t="shared" si="61"/>
        <v>0</v>
      </c>
      <c r="O49" s="23">
        <v>0.0</v>
      </c>
      <c r="P49" s="30">
        <f t="shared" si="53"/>
        <v>0</v>
      </c>
      <c r="Q49" s="23">
        <v>0.0</v>
      </c>
      <c r="R49" s="30">
        <f t="shared" si="54"/>
        <v>0</v>
      </c>
      <c r="S49" s="23">
        <v>0.0</v>
      </c>
      <c r="T49" s="30">
        <f t="shared" si="55"/>
        <v>0</v>
      </c>
      <c r="U49" s="23">
        <v>0.0</v>
      </c>
      <c r="V49" s="30">
        <f t="shared" si="56"/>
        <v>0</v>
      </c>
      <c r="W49" s="620">
        <v>0.0</v>
      </c>
      <c r="X49" s="616">
        <f t="shared" si="2"/>
        <v>0</v>
      </c>
      <c r="Y49" s="23">
        <v>0.0</v>
      </c>
      <c r="Z49" s="616">
        <f t="shared" si="3"/>
        <v>0</v>
      </c>
    </row>
    <row r="50">
      <c r="A50" s="609" t="s">
        <v>1825</v>
      </c>
      <c r="B50" s="610" t="s">
        <v>1826</v>
      </c>
      <c r="C50" s="610" t="s">
        <v>1261</v>
      </c>
      <c r="D50" s="595">
        <v>4.47</v>
      </c>
      <c r="E50" s="611"/>
      <c r="F50" s="30"/>
      <c r="G50" s="613"/>
      <c r="H50" s="30"/>
      <c r="I50" s="613"/>
      <c r="K50" s="614"/>
      <c r="M50" s="23"/>
      <c r="O50" s="23"/>
      <c r="Q50" s="23"/>
      <c r="S50" s="23"/>
      <c r="U50" s="23"/>
      <c r="V50" s="30">
        <f t="shared" si="56"/>
        <v>0</v>
      </c>
      <c r="W50" s="613">
        <v>8.0</v>
      </c>
      <c r="X50" s="616">
        <f t="shared" si="2"/>
        <v>35.76</v>
      </c>
      <c r="Y50" s="613">
        <v>8.0</v>
      </c>
      <c r="Z50" s="616">
        <f t="shared" si="3"/>
        <v>35.76</v>
      </c>
    </row>
    <row r="51">
      <c r="A51" s="617" t="s">
        <v>1827</v>
      </c>
      <c r="B51" s="618" t="s">
        <v>1828</v>
      </c>
      <c r="C51" s="618" t="s">
        <v>1102</v>
      </c>
      <c r="D51" s="595">
        <v>4.47</v>
      </c>
      <c r="E51" s="611"/>
      <c r="F51" s="30"/>
      <c r="G51" s="613"/>
      <c r="H51" s="30"/>
      <c r="I51" s="613"/>
      <c r="K51" s="614"/>
      <c r="M51" s="23"/>
      <c r="O51" s="23"/>
      <c r="Q51" s="23"/>
      <c r="S51" s="23"/>
      <c r="U51" s="23"/>
      <c r="V51" s="30">
        <f t="shared" si="56"/>
        <v>0</v>
      </c>
      <c r="W51" s="620">
        <v>10.0</v>
      </c>
      <c r="X51" s="616">
        <f t="shared" si="2"/>
        <v>44.7</v>
      </c>
      <c r="Y51" s="620">
        <v>10.0</v>
      </c>
      <c r="Z51" s="616">
        <f t="shared" si="3"/>
        <v>44.7</v>
      </c>
    </row>
    <row r="52">
      <c r="A52" s="609" t="s">
        <v>1829</v>
      </c>
      <c r="B52" s="610" t="s">
        <v>1830</v>
      </c>
      <c r="C52" s="610" t="s">
        <v>937</v>
      </c>
      <c r="D52" s="595">
        <v>6.02</v>
      </c>
      <c r="E52" s="611">
        <v>0.0</v>
      </c>
      <c r="F52" s="30">
        <f t="shared" ref="F52:F56" si="62">D52*E52</f>
        <v>0</v>
      </c>
      <c r="G52" s="613">
        <v>0.0</v>
      </c>
      <c r="H52" s="30">
        <f t="shared" ref="H52:H56" si="63">D52*G52</f>
        <v>0</v>
      </c>
      <c r="I52" s="613">
        <v>0.0</v>
      </c>
      <c r="J52" s="30">
        <f t="shared" ref="J52:J56" si="64">I52*D52</f>
        <v>0</v>
      </c>
      <c r="K52" s="614">
        <v>0.0</v>
      </c>
      <c r="L52" s="30">
        <f t="shared" ref="L52:L56" si="65">K52*D52</f>
        <v>0</v>
      </c>
      <c r="M52" s="23">
        <v>0.0</v>
      </c>
      <c r="N52" s="30">
        <f t="shared" ref="N52:N56" si="66">M52*D52</f>
        <v>0</v>
      </c>
      <c r="O52" s="23">
        <v>0.0</v>
      </c>
      <c r="P52" s="30">
        <f t="shared" ref="P52:P56" si="67">O52*D52</f>
        <v>0</v>
      </c>
      <c r="Q52" s="23">
        <v>0.0</v>
      </c>
      <c r="R52" s="30">
        <f t="shared" ref="R52:R56" si="68">Q52*D52</f>
        <v>0</v>
      </c>
      <c r="S52" s="23">
        <v>0.0</v>
      </c>
      <c r="T52" s="30">
        <f t="shared" ref="T52:T56" si="69">S52*D52</f>
        <v>0</v>
      </c>
      <c r="U52" s="23">
        <v>0.0</v>
      </c>
      <c r="V52" s="30">
        <f t="shared" si="56"/>
        <v>0</v>
      </c>
      <c r="W52" s="620">
        <v>0.0</v>
      </c>
      <c r="X52" s="616">
        <f t="shared" si="2"/>
        <v>0</v>
      </c>
      <c r="Y52" s="620">
        <v>0.0</v>
      </c>
      <c r="Z52" s="616">
        <f t="shared" si="3"/>
        <v>0</v>
      </c>
    </row>
    <row r="53">
      <c r="A53" s="617" t="s">
        <v>1831</v>
      </c>
      <c r="B53" s="618" t="s">
        <v>1832</v>
      </c>
      <c r="C53" s="618" t="s">
        <v>906</v>
      </c>
      <c r="D53" s="576">
        <v>6.02</v>
      </c>
      <c r="E53" s="611">
        <v>3.0</v>
      </c>
      <c r="F53" s="30">
        <f t="shared" si="62"/>
        <v>18.06</v>
      </c>
      <c r="G53" s="620">
        <v>1.0</v>
      </c>
      <c r="H53" s="30">
        <f t="shared" si="63"/>
        <v>6.02</v>
      </c>
      <c r="I53" s="620">
        <v>1.0</v>
      </c>
      <c r="J53" s="30">
        <f t="shared" si="64"/>
        <v>6.02</v>
      </c>
      <c r="K53" s="614">
        <v>1.0</v>
      </c>
      <c r="L53" s="30">
        <f t="shared" si="65"/>
        <v>6.02</v>
      </c>
      <c r="M53" s="23">
        <v>1.0</v>
      </c>
      <c r="N53" s="30">
        <f t="shared" si="66"/>
        <v>6.02</v>
      </c>
      <c r="O53" s="23">
        <v>1.0</v>
      </c>
      <c r="P53" s="30">
        <f t="shared" si="67"/>
        <v>6.02</v>
      </c>
      <c r="Q53" s="23">
        <v>1.0</v>
      </c>
      <c r="R53" s="30">
        <f t="shared" si="68"/>
        <v>6.02</v>
      </c>
      <c r="S53" s="23">
        <v>1.0</v>
      </c>
      <c r="T53" s="30">
        <f t="shared" si="69"/>
        <v>6.02</v>
      </c>
      <c r="U53" s="23">
        <v>1.0</v>
      </c>
      <c r="V53" s="30">
        <f t="shared" si="56"/>
        <v>18.06</v>
      </c>
      <c r="W53" s="613">
        <v>2.0</v>
      </c>
      <c r="X53" s="616">
        <f t="shared" si="2"/>
        <v>12.04</v>
      </c>
      <c r="Y53" s="613">
        <v>2.0</v>
      </c>
      <c r="Z53" s="616">
        <f t="shared" si="3"/>
        <v>12.04</v>
      </c>
    </row>
    <row r="54">
      <c r="A54" s="609" t="s">
        <v>1833</v>
      </c>
      <c r="B54" s="610" t="s">
        <v>1834</v>
      </c>
      <c r="C54" s="610" t="s">
        <v>729</v>
      </c>
      <c r="D54" s="576">
        <v>4.1</v>
      </c>
      <c r="E54" s="611">
        <v>12.0</v>
      </c>
      <c r="F54" s="30">
        <f t="shared" si="62"/>
        <v>49.2</v>
      </c>
      <c r="G54" s="613">
        <v>8.0</v>
      </c>
      <c r="H54" s="30">
        <f t="shared" si="63"/>
        <v>32.8</v>
      </c>
      <c r="I54" s="613">
        <v>8.0</v>
      </c>
      <c r="J54" s="30">
        <f t="shared" si="64"/>
        <v>32.8</v>
      </c>
      <c r="K54" s="614">
        <v>5.0</v>
      </c>
      <c r="L54" s="30">
        <f t="shared" si="65"/>
        <v>20.5</v>
      </c>
      <c r="M54" s="23">
        <v>5.0</v>
      </c>
      <c r="N54" s="30">
        <f t="shared" si="66"/>
        <v>20.5</v>
      </c>
      <c r="O54" s="23">
        <v>5.0</v>
      </c>
      <c r="P54" s="30">
        <f t="shared" si="67"/>
        <v>20.5</v>
      </c>
      <c r="Q54" s="23">
        <v>5.0</v>
      </c>
      <c r="R54" s="30">
        <f t="shared" si="68"/>
        <v>20.5</v>
      </c>
      <c r="S54" s="23">
        <v>5.0</v>
      </c>
      <c r="T54" s="30">
        <f t="shared" si="69"/>
        <v>20.5</v>
      </c>
      <c r="U54" s="23">
        <v>5.0</v>
      </c>
      <c r="V54" s="30">
        <f>U54*D54</f>
        <v>20.5</v>
      </c>
      <c r="W54" s="620">
        <v>3.0</v>
      </c>
      <c r="X54" s="616">
        <f t="shared" si="2"/>
        <v>12.3</v>
      </c>
      <c r="Y54" s="620">
        <v>3.0</v>
      </c>
      <c r="Z54" s="616">
        <f t="shared" si="3"/>
        <v>12.3</v>
      </c>
    </row>
    <row r="55">
      <c r="A55" s="617" t="s">
        <v>1835</v>
      </c>
      <c r="B55" s="618" t="s">
        <v>1836</v>
      </c>
      <c r="C55" s="618" t="s">
        <v>737</v>
      </c>
      <c r="D55" s="625">
        <v>4.189</v>
      </c>
      <c r="E55" s="611">
        <v>6.0</v>
      </c>
      <c r="F55" s="30">
        <f t="shared" si="62"/>
        <v>25.134</v>
      </c>
      <c r="G55" s="620">
        <v>4.0</v>
      </c>
      <c r="H55" s="30">
        <f t="shared" si="63"/>
        <v>16.756</v>
      </c>
      <c r="I55" s="620">
        <v>4.0</v>
      </c>
      <c r="J55" s="30">
        <f t="shared" si="64"/>
        <v>16.756</v>
      </c>
      <c r="K55" s="614">
        <v>3.0</v>
      </c>
      <c r="L55" s="30">
        <f t="shared" si="65"/>
        <v>12.567</v>
      </c>
      <c r="M55" s="23">
        <v>3.0</v>
      </c>
      <c r="N55" s="30">
        <f t="shared" si="66"/>
        <v>12.567</v>
      </c>
      <c r="O55" s="23">
        <v>3.0</v>
      </c>
      <c r="P55" s="30">
        <f t="shared" si="67"/>
        <v>12.567</v>
      </c>
      <c r="Q55" s="23">
        <v>3.0</v>
      </c>
      <c r="R55" s="30">
        <f t="shared" si="68"/>
        <v>12.567</v>
      </c>
      <c r="S55" s="23">
        <v>2.0</v>
      </c>
      <c r="T55" s="30">
        <f t="shared" si="69"/>
        <v>8.378</v>
      </c>
      <c r="U55" s="23">
        <v>1.0</v>
      </c>
      <c r="V55" s="30">
        <f t="shared" ref="V55:V57" si="70">U55*F55</f>
        <v>25.134</v>
      </c>
      <c r="W55" s="613">
        <v>0.0</v>
      </c>
      <c r="X55" s="616">
        <f t="shared" si="2"/>
        <v>0</v>
      </c>
      <c r="Y55" s="613">
        <v>0.0</v>
      </c>
      <c r="Z55" s="616">
        <f t="shared" si="3"/>
        <v>0</v>
      </c>
    </row>
    <row r="56">
      <c r="A56" s="609" t="s">
        <v>1837</v>
      </c>
      <c r="B56" s="610" t="s">
        <v>1838</v>
      </c>
      <c r="C56" s="610" t="s">
        <v>989</v>
      </c>
      <c r="D56" s="576">
        <v>4.161</v>
      </c>
      <c r="E56" s="611">
        <v>1.0</v>
      </c>
      <c r="F56" s="30">
        <f t="shared" si="62"/>
        <v>4.161</v>
      </c>
      <c r="G56" s="613">
        <v>1.0</v>
      </c>
      <c r="H56" s="30">
        <f t="shared" si="63"/>
        <v>4.161</v>
      </c>
      <c r="I56" s="613">
        <v>1.0</v>
      </c>
      <c r="J56" s="30">
        <f t="shared" si="64"/>
        <v>4.161</v>
      </c>
      <c r="K56" s="614">
        <v>1.0</v>
      </c>
      <c r="L56" s="30">
        <f t="shared" si="65"/>
        <v>4.161</v>
      </c>
      <c r="M56" s="23">
        <v>1.0</v>
      </c>
      <c r="N56" s="30">
        <f t="shared" si="66"/>
        <v>4.161</v>
      </c>
      <c r="O56" s="23">
        <v>1.0</v>
      </c>
      <c r="P56" s="30">
        <f t="shared" si="67"/>
        <v>4.161</v>
      </c>
      <c r="Q56" s="23">
        <v>1.0</v>
      </c>
      <c r="R56" s="30">
        <f t="shared" si="68"/>
        <v>4.161</v>
      </c>
      <c r="S56" s="23">
        <v>1.0</v>
      </c>
      <c r="T56" s="30">
        <f t="shared" si="69"/>
        <v>4.161</v>
      </c>
      <c r="U56" s="23">
        <v>1.0</v>
      </c>
      <c r="V56" s="30">
        <f t="shared" si="70"/>
        <v>4.161</v>
      </c>
      <c r="W56" s="620">
        <v>3.0</v>
      </c>
      <c r="X56" s="616">
        <f t="shared" si="2"/>
        <v>12.483</v>
      </c>
      <c r="Y56" s="620">
        <v>3.0</v>
      </c>
      <c r="Z56" s="616">
        <f t="shared" si="3"/>
        <v>12.483</v>
      </c>
    </row>
    <row r="57">
      <c r="A57" s="609" t="s">
        <v>1839</v>
      </c>
      <c r="B57" s="610" t="s">
        <v>1840</v>
      </c>
      <c r="C57" s="610" t="s">
        <v>983</v>
      </c>
      <c r="D57" s="592">
        <v>4.47</v>
      </c>
      <c r="E57" s="611"/>
      <c r="F57" s="30"/>
      <c r="G57" s="620"/>
      <c r="H57" s="30"/>
      <c r="I57" s="620"/>
      <c r="K57" s="614"/>
      <c r="M57" s="23"/>
      <c r="O57" s="23"/>
      <c r="Q57" s="23"/>
      <c r="S57" s="23"/>
      <c r="U57" s="23"/>
      <c r="V57" s="30">
        <f t="shared" si="70"/>
        <v>0</v>
      </c>
      <c r="W57" s="23">
        <v>15.0</v>
      </c>
      <c r="X57" s="616">
        <f t="shared" si="2"/>
        <v>67.05</v>
      </c>
      <c r="Y57" s="613">
        <v>15.0</v>
      </c>
      <c r="Z57" s="616">
        <f t="shared" si="3"/>
        <v>67.05</v>
      </c>
    </row>
    <row r="58">
      <c r="A58" s="617" t="s">
        <v>1817</v>
      </c>
      <c r="B58" s="618" t="s">
        <v>1818</v>
      </c>
      <c r="C58" s="618" t="s">
        <v>1015</v>
      </c>
      <c r="D58" s="592"/>
      <c r="E58" s="611"/>
      <c r="F58" s="30"/>
      <c r="G58" s="620"/>
      <c r="H58" s="30"/>
      <c r="I58" s="620"/>
      <c r="K58" s="614"/>
      <c r="M58" s="23"/>
      <c r="O58" s="23"/>
      <c r="Q58" s="23"/>
      <c r="S58" s="23"/>
      <c r="U58" s="23"/>
      <c r="W58" s="23"/>
      <c r="X58" s="616"/>
      <c r="Y58" s="23">
        <v>10.0</v>
      </c>
      <c r="Z58" s="616">
        <f t="shared" si="3"/>
        <v>0</v>
      </c>
    </row>
    <row r="59">
      <c r="A59" s="617" t="s">
        <v>1841</v>
      </c>
      <c r="B59" s="618" t="s">
        <v>1842</v>
      </c>
      <c r="C59" s="618" t="s">
        <v>1843</v>
      </c>
      <c r="D59" s="592">
        <v>5.44</v>
      </c>
      <c r="E59" s="611">
        <v>1.0</v>
      </c>
      <c r="F59" s="30">
        <f t="shared" ref="F59:F60" si="71">D59*E59</f>
        <v>5.44</v>
      </c>
      <c r="G59" s="620">
        <v>1.0</v>
      </c>
      <c r="H59" s="30">
        <f t="shared" ref="H59:H60" si="72">D59*G59</f>
        <v>5.44</v>
      </c>
      <c r="I59" s="620">
        <v>1.0</v>
      </c>
      <c r="J59" s="30">
        <f t="shared" ref="J59:J60" si="73">I59*D59</f>
        <v>5.44</v>
      </c>
      <c r="K59" s="614">
        <v>1.0</v>
      </c>
      <c r="L59" s="30">
        <f t="shared" ref="L59:L60" si="74">K59*D59</f>
        <v>5.44</v>
      </c>
      <c r="M59" s="23">
        <v>1.0</v>
      </c>
      <c r="N59" s="30">
        <f t="shared" ref="N59:N60" si="75">M59*D59</f>
        <v>5.44</v>
      </c>
      <c r="O59" s="23">
        <v>1.0</v>
      </c>
      <c r="P59" s="30">
        <f t="shared" ref="P59:P60" si="76">O59*D59</f>
        <v>5.44</v>
      </c>
      <c r="Q59" s="23">
        <v>1.0</v>
      </c>
      <c r="R59" s="30">
        <f t="shared" ref="R59:R60" si="77">Q59*D59</f>
        <v>5.44</v>
      </c>
      <c r="S59" s="23">
        <v>1.0</v>
      </c>
      <c r="T59" s="30">
        <f t="shared" ref="T59:T60" si="78">S59*D59</f>
        <v>5.44</v>
      </c>
      <c r="U59" s="23">
        <v>1.0</v>
      </c>
      <c r="V59" s="30">
        <f t="shared" ref="V59:V60" si="79">U59*F59</f>
        <v>5.44</v>
      </c>
      <c r="W59" s="23">
        <v>3.0</v>
      </c>
      <c r="X59" s="616">
        <f t="shared" ref="X59:X60" si="80">W59*D59</f>
        <v>16.32</v>
      </c>
      <c r="Y59" s="613">
        <v>3.0</v>
      </c>
      <c r="Z59" s="616">
        <f t="shared" si="3"/>
        <v>16.32</v>
      </c>
    </row>
    <row r="60">
      <c r="A60" s="609" t="s">
        <v>1417</v>
      </c>
      <c r="B60" s="610" t="s">
        <v>1844</v>
      </c>
      <c r="C60" s="610" t="s">
        <v>1060</v>
      </c>
      <c r="D60" s="592">
        <v>3.69</v>
      </c>
      <c r="E60" s="611">
        <v>1.0</v>
      </c>
      <c r="F60" s="30">
        <f t="shared" si="71"/>
        <v>3.69</v>
      </c>
      <c r="G60" s="612">
        <v>1.0</v>
      </c>
      <c r="H60" s="30">
        <f t="shared" si="72"/>
        <v>3.69</v>
      </c>
      <c r="I60" s="613">
        <v>1.0</v>
      </c>
      <c r="J60" s="30">
        <f t="shared" si="73"/>
        <v>3.69</v>
      </c>
      <c r="K60" s="614">
        <v>1.0</v>
      </c>
      <c r="L60" s="30">
        <f t="shared" si="74"/>
        <v>3.69</v>
      </c>
      <c r="M60" s="23">
        <v>1.0</v>
      </c>
      <c r="N60" s="30">
        <f t="shared" si="75"/>
        <v>3.69</v>
      </c>
      <c r="O60" s="23">
        <v>1.0</v>
      </c>
      <c r="P60" s="30">
        <f t="shared" si="76"/>
        <v>3.69</v>
      </c>
      <c r="Q60" s="23">
        <v>1.0</v>
      </c>
      <c r="R60" s="30">
        <f t="shared" si="77"/>
        <v>3.69</v>
      </c>
      <c r="S60" s="23">
        <v>1.0</v>
      </c>
      <c r="T60" s="30">
        <f t="shared" si="78"/>
        <v>3.69</v>
      </c>
      <c r="U60" s="23">
        <v>1.0</v>
      </c>
      <c r="V60" s="30">
        <f t="shared" si="79"/>
        <v>3.69</v>
      </c>
      <c r="W60" s="23">
        <v>1.0</v>
      </c>
      <c r="X60" s="616">
        <f t="shared" si="80"/>
        <v>3.69</v>
      </c>
      <c r="Y60" s="620">
        <v>1.0</v>
      </c>
      <c r="Z60" s="616">
        <f t="shared" si="3"/>
        <v>3.69</v>
      </c>
    </row>
    <row r="61">
      <c r="A61" s="609" t="s">
        <v>1201</v>
      </c>
      <c r="B61" s="610" t="s">
        <v>1845</v>
      </c>
      <c r="C61" s="610" t="s">
        <v>525</v>
      </c>
      <c r="D61" s="592"/>
      <c r="E61" s="611"/>
      <c r="F61" s="30"/>
      <c r="G61" s="619"/>
      <c r="H61" s="30"/>
      <c r="I61" s="620"/>
      <c r="K61" s="614"/>
      <c r="M61" s="23"/>
      <c r="O61" s="23"/>
      <c r="Q61" s="23"/>
      <c r="S61" s="23"/>
      <c r="U61" s="23"/>
      <c r="W61" s="23"/>
      <c r="X61" s="616"/>
      <c r="Y61" s="613">
        <v>1.0</v>
      </c>
      <c r="Z61" s="616">
        <f t="shared" si="3"/>
        <v>0</v>
      </c>
    </row>
    <row r="62">
      <c r="A62" s="617" t="s">
        <v>1846</v>
      </c>
      <c r="B62" s="618" t="s">
        <v>1847</v>
      </c>
      <c r="C62" s="618" t="s">
        <v>1770</v>
      </c>
      <c r="D62" s="592"/>
      <c r="E62" s="611"/>
      <c r="F62" s="30"/>
      <c r="G62" s="619"/>
      <c r="H62" s="30"/>
      <c r="I62" s="620"/>
      <c r="K62" s="614"/>
      <c r="M62" s="23"/>
      <c r="O62" s="23"/>
      <c r="Q62" s="23"/>
      <c r="S62" s="23"/>
      <c r="U62" s="23"/>
      <c r="W62" s="23"/>
      <c r="X62" s="616"/>
      <c r="Y62" s="620">
        <v>0.0</v>
      </c>
      <c r="Z62" s="616">
        <f t="shared" si="3"/>
        <v>0</v>
      </c>
    </row>
    <row r="63">
      <c r="A63" s="617" t="s">
        <v>1419</v>
      </c>
      <c r="B63" s="618" t="s">
        <v>1848</v>
      </c>
      <c r="C63" s="618" t="s">
        <v>643</v>
      </c>
      <c r="D63" s="592">
        <v>1.94</v>
      </c>
      <c r="E63" s="611">
        <v>3.0</v>
      </c>
      <c r="F63" s="30">
        <f t="shared" ref="F63:F64" si="81">D63*E63</f>
        <v>5.82</v>
      </c>
      <c r="G63" s="619">
        <v>3.0</v>
      </c>
      <c r="H63" s="30">
        <f t="shared" ref="H63:H64" si="82">D63*G63</f>
        <v>5.82</v>
      </c>
      <c r="I63" s="620">
        <v>3.0</v>
      </c>
      <c r="J63" s="30">
        <f t="shared" ref="J63:J64" si="83">I63*D63</f>
        <v>5.82</v>
      </c>
      <c r="K63" s="614">
        <v>1.0</v>
      </c>
      <c r="L63" s="30">
        <f t="shared" ref="L63:L64" si="84">K63*D63</f>
        <v>1.94</v>
      </c>
      <c r="M63" s="23">
        <v>0.0</v>
      </c>
      <c r="N63" s="30">
        <f t="shared" ref="N63:N64" si="85">M63*D63</f>
        <v>0</v>
      </c>
      <c r="O63" s="23">
        <v>0.0</v>
      </c>
      <c r="P63" s="30">
        <f t="shared" ref="P63:P74" si="86">O63*D63</f>
        <v>0</v>
      </c>
      <c r="Q63" s="23">
        <v>0.0</v>
      </c>
      <c r="R63" s="30">
        <f t="shared" ref="R63:R74" si="87">Q63*D63</f>
        <v>0</v>
      </c>
      <c r="S63" s="23">
        <v>0.0</v>
      </c>
      <c r="T63" s="30">
        <f t="shared" ref="T63:T74" si="88">S63*D63</f>
        <v>0</v>
      </c>
      <c r="U63" s="23">
        <v>0.0</v>
      </c>
      <c r="V63" s="30">
        <f t="shared" ref="V63:V74" si="89">U63*F63</f>
        <v>0</v>
      </c>
      <c r="W63" s="23">
        <v>0.0</v>
      </c>
      <c r="X63" s="616">
        <f t="shared" ref="X63:X74" si="90">W63*D63</f>
        <v>0</v>
      </c>
      <c r="Y63" s="613">
        <v>0.0</v>
      </c>
      <c r="Z63" s="616">
        <f t="shared" si="3"/>
        <v>0</v>
      </c>
    </row>
    <row r="64">
      <c r="A64" s="609" t="s">
        <v>1422</v>
      </c>
      <c r="B64" s="610" t="s">
        <v>1849</v>
      </c>
      <c r="C64" s="610" t="s">
        <v>755</v>
      </c>
      <c r="D64" s="592">
        <v>3.86</v>
      </c>
      <c r="E64" s="611">
        <v>0.0</v>
      </c>
      <c r="F64" s="30">
        <f t="shared" si="81"/>
        <v>0</v>
      </c>
      <c r="G64" s="613">
        <v>0.0</v>
      </c>
      <c r="H64" s="30">
        <f t="shared" si="82"/>
        <v>0</v>
      </c>
      <c r="I64" s="613">
        <v>0.0</v>
      </c>
      <c r="J64" s="30">
        <f t="shared" si="83"/>
        <v>0</v>
      </c>
      <c r="K64" s="614">
        <v>0.0</v>
      </c>
      <c r="L64" s="30">
        <f t="shared" si="84"/>
        <v>0</v>
      </c>
      <c r="M64" s="23">
        <v>0.0</v>
      </c>
      <c r="N64" s="30">
        <f t="shared" si="85"/>
        <v>0</v>
      </c>
      <c r="O64" s="23">
        <v>0.0</v>
      </c>
      <c r="P64" s="30">
        <f t="shared" si="86"/>
        <v>0</v>
      </c>
      <c r="Q64" s="23">
        <v>0.0</v>
      </c>
      <c r="R64" s="30">
        <f t="shared" si="87"/>
        <v>0</v>
      </c>
      <c r="S64" s="23">
        <v>0.0</v>
      </c>
      <c r="T64" s="30">
        <f t="shared" si="88"/>
        <v>0</v>
      </c>
      <c r="U64" s="23">
        <v>0.0</v>
      </c>
      <c r="V64" s="30">
        <f t="shared" si="89"/>
        <v>0</v>
      </c>
      <c r="W64" s="23">
        <v>5.0</v>
      </c>
      <c r="X64" s="616">
        <f t="shared" si="90"/>
        <v>19.3</v>
      </c>
      <c r="Y64" s="620">
        <v>1.0</v>
      </c>
      <c r="Z64" s="616">
        <f t="shared" si="3"/>
        <v>3.86</v>
      </c>
    </row>
    <row r="65">
      <c r="A65" s="609" t="s">
        <v>1423</v>
      </c>
      <c r="B65" s="610" t="s">
        <v>1850</v>
      </c>
      <c r="C65" s="610" t="s">
        <v>1851</v>
      </c>
      <c r="D65" s="592">
        <v>4.25</v>
      </c>
      <c r="E65" s="611"/>
      <c r="F65" s="30"/>
      <c r="G65" s="620"/>
      <c r="H65" s="30"/>
      <c r="I65" s="620"/>
      <c r="K65" s="614"/>
      <c r="M65" s="23"/>
      <c r="O65" s="613">
        <v>16.0</v>
      </c>
      <c r="P65" s="30">
        <f t="shared" si="86"/>
        <v>68</v>
      </c>
      <c r="Q65" s="613">
        <v>16.0</v>
      </c>
      <c r="R65" s="30">
        <f t="shared" si="87"/>
        <v>68</v>
      </c>
      <c r="S65" s="613">
        <v>16.0</v>
      </c>
      <c r="T65" s="30">
        <f t="shared" si="88"/>
        <v>68</v>
      </c>
      <c r="U65" s="613">
        <v>15.0</v>
      </c>
      <c r="V65" s="30">
        <f t="shared" si="89"/>
        <v>0</v>
      </c>
      <c r="W65" s="613">
        <v>6.0</v>
      </c>
      <c r="X65" s="616">
        <f t="shared" si="90"/>
        <v>25.5</v>
      </c>
      <c r="Y65" s="613">
        <v>5.0</v>
      </c>
      <c r="Z65" s="616">
        <f t="shared" si="3"/>
        <v>21.25</v>
      </c>
    </row>
    <row r="66">
      <c r="A66" s="617" t="s">
        <v>1465</v>
      </c>
      <c r="B66" s="618" t="s">
        <v>1852</v>
      </c>
      <c r="C66" s="618" t="s">
        <v>1851</v>
      </c>
      <c r="D66" s="592">
        <v>4.25</v>
      </c>
      <c r="E66" s="611"/>
      <c r="F66" s="30"/>
      <c r="G66" s="620"/>
      <c r="H66" s="30"/>
      <c r="I66" s="620"/>
      <c r="K66" s="614"/>
      <c r="M66" s="23"/>
      <c r="O66" s="620">
        <v>9.0</v>
      </c>
      <c r="P66" s="30">
        <f t="shared" si="86"/>
        <v>38.25</v>
      </c>
      <c r="Q66" s="620">
        <v>9.0</v>
      </c>
      <c r="R66" s="30">
        <f t="shared" si="87"/>
        <v>38.25</v>
      </c>
      <c r="S66" s="620">
        <v>9.0</v>
      </c>
      <c r="T66" s="30">
        <f t="shared" si="88"/>
        <v>38.25</v>
      </c>
      <c r="U66" s="620">
        <v>9.0</v>
      </c>
      <c r="V66" s="30">
        <f t="shared" si="89"/>
        <v>0</v>
      </c>
      <c r="W66" s="620">
        <v>2.0</v>
      </c>
      <c r="X66" s="616">
        <f t="shared" si="90"/>
        <v>8.5</v>
      </c>
      <c r="Y66" s="620">
        <v>1.0</v>
      </c>
      <c r="Z66" s="616">
        <f t="shared" si="3"/>
        <v>4.25</v>
      </c>
    </row>
    <row r="67">
      <c r="A67" s="617" t="s">
        <v>1853</v>
      </c>
      <c r="B67" s="618" t="s">
        <v>1854</v>
      </c>
      <c r="C67" s="618" t="s">
        <v>1757</v>
      </c>
      <c r="D67" s="592">
        <v>6.48</v>
      </c>
      <c r="E67" s="611">
        <v>0.0</v>
      </c>
      <c r="F67" s="30">
        <f t="shared" ref="F67:F68" si="91">D67*E67</f>
        <v>0</v>
      </c>
      <c r="G67" s="620">
        <v>0.0</v>
      </c>
      <c r="H67" s="30">
        <f t="shared" ref="H67:H68" si="92">D67*G67</f>
        <v>0</v>
      </c>
      <c r="I67" s="620">
        <v>0.0</v>
      </c>
      <c r="J67" s="30">
        <f t="shared" ref="J67:J68" si="93">I67*D67</f>
        <v>0</v>
      </c>
      <c r="K67" s="614">
        <v>0.0</v>
      </c>
      <c r="L67" s="30">
        <f t="shared" ref="L67:L68" si="94">K67*D67</f>
        <v>0</v>
      </c>
      <c r="M67" s="23">
        <v>0.0</v>
      </c>
      <c r="N67" s="30">
        <f t="shared" ref="N67:N68" si="95">M67*D67</f>
        <v>0</v>
      </c>
      <c r="O67" s="23">
        <v>0.0</v>
      </c>
      <c r="P67" s="30">
        <f t="shared" si="86"/>
        <v>0</v>
      </c>
      <c r="Q67" s="23">
        <v>0.0</v>
      </c>
      <c r="R67" s="30">
        <f t="shared" si="87"/>
        <v>0</v>
      </c>
      <c r="S67" s="23">
        <v>0.0</v>
      </c>
      <c r="T67" s="30">
        <f t="shared" si="88"/>
        <v>0</v>
      </c>
      <c r="U67" s="23">
        <v>0.0</v>
      </c>
      <c r="V67" s="30">
        <f t="shared" si="89"/>
        <v>0</v>
      </c>
      <c r="W67" s="23">
        <v>0.0</v>
      </c>
      <c r="X67" s="616">
        <f t="shared" si="90"/>
        <v>0</v>
      </c>
      <c r="Y67" s="23">
        <v>0.0</v>
      </c>
      <c r="Z67" s="616">
        <f t="shared" si="3"/>
        <v>0</v>
      </c>
    </row>
    <row r="68">
      <c r="A68" s="609" t="s">
        <v>1463</v>
      </c>
      <c r="B68" s="610" t="s">
        <v>1855</v>
      </c>
      <c r="C68" s="610" t="s">
        <v>1037</v>
      </c>
      <c r="D68" s="624">
        <v>2.9</v>
      </c>
      <c r="E68" s="611">
        <v>3.0</v>
      </c>
      <c r="F68" s="30">
        <f t="shared" si="91"/>
        <v>8.7</v>
      </c>
      <c r="G68" s="613">
        <v>2.0</v>
      </c>
      <c r="H68" s="30">
        <f t="shared" si="92"/>
        <v>5.8</v>
      </c>
      <c r="I68" s="613">
        <v>2.0</v>
      </c>
      <c r="J68" s="30">
        <f t="shared" si="93"/>
        <v>5.8</v>
      </c>
      <c r="K68" s="614">
        <v>2.0</v>
      </c>
      <c r="L68" s="30">
        <f t="shared" si="94"/>
        <v>5.8</v>
      </c>
      <c r="M68" s="23">
        <v>2.0</v>
      </c>
      <c r="N68" s="30">
        <f t="shared" si="95"/>
        <v>5.8</v>
      </c>
      <c r="O68" s="23">
        <v>2.0</v>
      </c>
      <c r="P68" s="30">
        <f t="shared" si="86"/>
        <v>5.8</v>
      </c>
      <c r="Q68" s="23">
        <v>2.0</v>
      </c>
      <c r="R68" s="30">
        <f t="shared" si="87"/>
        <v>5.8</v>
      </c>
      <c r="S68" s="23">
        <v>2.0</v>
      </c>
      <c r="T68" s="30">
        <f t="shared" si="88"/>
        <v>5.8</v>
      </c>
      <c r="U68" s="23">
        <v>2.0</v>
      </c>
      <c r="V68" s="30">
        <f t="shared" si="89"/>
        <v>17.4</v>
      </c>
      <c r="W68" s="23">
        <v>0.0</v>
      </c>
      <c r="X68" s="616">
        <f t="shared" si="90"/>
        <v>0</v>
      </c>
      <c r="Y68" s="23">
        <v>0.0</v>
      </c>
      <c r="Z68" s="616">
        <f t="shared" si="3"/>
        <v>0</v>
      </c>
    </row>
    <row r="69">
      <c r="A69" s="609" t="s">
        <v>1856</v>
      </c>
      <c r="B69" s="610" t="s">
        <v>1857</v>
      </c>
      <c r="C69" s="610" t="s">
        <v>1858</v>
      </c>
      <c r="D69" s="592">
        <v>4.13</v>
      </c>
      <c r="E69" s="611"/>
      <c r="F69" s="30"/>
      <c r="G69" s="620"/>
      <c r="H69" s="30"/>
      <c r="I69" s="620"/>
      <c r="K69" s="614"/>
      <c r="M69" s="23"/>
      <c r="O69" s="613">
        <v>11.0</v>
      </c>
      <c r="P69" s="30">
        <f t="shared" si="86"/>
        <v>45.43</v>
      </c>
      <c r="Q69" s="613">
        <v>11.0</v>
      </c>
      <c r="R69" s="30">
        <f t="shared" si="87"/>
        <v>45.43</v>
      </c>
      <c r="S69" s="613">
        <v>11.0</v>
      </c>
      <c r="T69" s="30">
        <f t="shared" si="88"/>
        <v>45.43</v>
      </c>
      <c r="U69" s="613">
        <v>11.0</v>
      </c>
      <c r="V69" s="30">
        <f t="shared" si="89"/>
        <v>0</v>
      </c>
      <c r="W69" s="23">
        <v>0.0</v>
      </c>
      <c r="X69" s="616">
        <f t="shared" si="90"/>
        <v>0</v>
      </c>
      <c r="Y69" s="23">
        <v>3.0</v>
      </c>
      <c r="Z69" s="616">
        <f t="shared" si="3"/>
        <v>12.39</v>
      </c>
    </row>
    <row r="70">
      <c r="A70" s="617" t="s">
        <v>1859</v>
      </c>
      <c r="B70" s="618" t="s">
        <v>1860</v>
      </c>
      <c r="C70" s="618" t="s">
        <v>1861</v>
      </c>
      <c r="D70" s="592">
        <v>3.04</v>
      </c>
      <c r="E70" s="611"/>
      <c r="F70" s="30"/>
      <c r="G70" s="620"/>
      <c r="H70" s="30"/>
      <c r="I70" s="620"/>
      <c r="K70" s="614"/>
      <c r="M70" s="23"/>
      <c r="O70" s="620">
        <v>6.0</v>
      </c>
      <c r="P70" s="30">
        <f t="shared" si="86"/>
        <v>18.24</v>
      </c>
      <c r="Q70" s="620">
        <v>6.0</v>
      </c>
      <c r="R70" s="30">
        <f t="shared" si="87"/>
        <v>18.24</v>
      </c>
      <c r="S70" s="620">
        <v>6.0</v>
      </c>
      <c r="T70" s="30">
        <f t="shared" si="88"/>
        <v>18.24</v>
      </c>
      <c r="U70" s="620">
        <v>6.0</v>
      </c>
      <c r="V70" s="30">
        <f t="shared" si="89"/>
        <v>0</v>
      </c>
      <c r="W70" s="613">
        <v>3.0</v>
      </c>
      <c r="X70" s="616">
        <f t="shared" si="90"/>
        <v>9.12</v>
      </c>
      <c r="Y70" s="613">
        <v>2.0</v>
      </c>
      <c r="Z70" s="616">
        <f t="shared" si="3"/>
        <v>6.08</v>
      </c>
    </row>
    <row r="71">
      <c r="A71" s="617" t="s">
        <v>1432</v>
      </c>
      <c r="B71" s="618" t="s">
        <v>1862</v>
      </c>
      <c r="C71" s="618" t="s">
        <v>1037</v>
      </c>
      <c r="D71" s="592">
        <v>4.56</v>
      </c>
      <c r="E71" s="611">
        <v>4.0</v>
      </c>
      <c r="F71" s="30">
        <f t="shared" ref="F71:F74" si="96">D71*E71</f>
        <v>18.24</v>
      </c>
      <c r="G71" s="620">
        <v>4.0</v>
      </c>
      <c r="H71" s="30">
        <f t="shared" ref="H71:H74" si="97">D71*G71</f>
        <v>18.24</v>
      </c>
      <c r="I71" s="620">
        <v>4.0</v>
      </c>
      <c r="J71" s="30">
        <f t="shared" ref="J71:J74" si="98">I71*D71</f>
        <v>18.24</v>
      </c>
      <c r="K71" s="614">
        <v>4.0</v>
      </c>
      <c r="L71" s="30">
        <f t="shared" ref="L71:L74" si="99">K71*D71</f>
        <v>18.24</v>
      </c>
      <c r="M71" s="23">
        <v>4.0</v>
      </c>
      <c r="N71" s="30">
        <f t="shared" ref="N71:N74" si="100">M71*D71</f>
        <v>18.24</v>
      </c>
      <c r="O71" s="23">
        <v>4.0</v>
      </c>
      <c r="P71" s="30">
        <f t="shared" si="86"/>
        <v>18.24</v>
      </c>
      <c r="Q71" s="23">
        <v>4.0</v>
      </c>
      <c r="R71" s="30">
        <f t="shared" si="87"/>
        <v>18.24</v>
      </c>
      <c r="S71" s="23">
        <v>4.0</v>
      </c>
      <c r="T71" s="30">
        <f t="shared" si="88"/>
        <v>18.24</v>
      </c>
      <c r="U71" s="23">
        <v>4.0</v>
      </c>
      <c r="V71" s="30">
        <f t="shared" si="89"/>
        <v>72.96</v>
      </c>
      <c r="W71" s="620">
        <v>4.0</v>
      </c>
      <c r="X71" s="616">
        <f t="shared" si="90"/>
        <v>18.24</v>
      </c>
      <c r="Y71" s="620">
        <v>4.0</v>
      </c>
      <c r="Z71" s="616">
        <f t="shared" si="3"/>
        <v>18.24</v>
      </c>
    </row>
    <row r="72">
      <c r="A72" s="609" t="s">
        <v>1461</v>
      </c>
      <c r="B72" s="610" t="s">
        <v>1863</v>
      </c>
      <c r="C72" s="610" t="s">
        <v>1037</v>
      </c>
      <c r="D72" s="576">
        <v>2.74</v>
      </c>
      <c r="E72" s="611">
        <v>1.0</v>
      </c>
      <c r="F72" s="30">
        <f t="shared" si="96"/>
        <v>2.74</v>
      </c>
      <c r="G72" s="613">
        <v>1.0</v>
      </c>
      <c r="H72" s="30">
        <f t="shared" si="97"/>
        <v>2.74</v>
      </c>
      <c r="I72" s="613">
        <v>1.0</v>
      </c>
      <c r="J72" s="30">
        <f t="shared" si="98"/>
        <v>2.74</v>
      </c>
      <c r="K72" s="614">
        <v>1.0</v>
      </c>
      <c r="L72" s="30">
        <f t="shared" si="99"/>
        <v>2.74</v>
      </c>
      <c r="M72" s="23">
        <v>0.0</v>
      </c>
      <c r="N72" s="30">
        <f t="shared" si="100"/>
        <v>0</v>
      </c>
      <c r="O72" s="23">
        <v>0.0</v>
      </c>
      <c r="P72" s="30">
        <f t="shared" si="86"/>
        <v>0</v>
      </c>
      <c r="Q72" s="23">
        <v>0.0</v>
      </c>
      <c r="R72" s="30">
        <f t="shared" si="87"/>
        <v>0</v>
      </c>
      <c r="S72" s="23">
        <v>0.0</v>
      </c>
      <c r="T72" s="30">
        <f t="shared" si="88"/>
        <v>0</v>
      </c>
      <c r="U72" s="23">
        <v>0.0</v>
      </c>
      <c r="V72" s="30">
        <f t="shared" si="89"/>
        <v>0</v>
      </c>
      <c r="W72" s="613">
        <v>0.0</v>
      </c>
      <c r="X72" s="616">
        <f t="shared" si="90"/>
        <v>0</v>
      </c>
      <c r="Y72" s="613">
        <v>0.0</v>
      </c>
      <c r="Z72" s="616">
        <f t="shared" si="3"/>
        <v>0</v>
      </c>
    </row>
    <row r="73">
      <c r="A73" s="617" t="s">
        <v>1433</v>
      </c>
      <c r="B73" s="618" t="s">
        <v>1864</v>
      </c>
      <c r="C73" s="618" t="s">
        <v>1660</v>
      </c>
      <c r="D73" s="576">
        <v>2.43</v>
      </c>
      <c r="E73" s="611">
        <v>11.0</v>
      </c>
      <c r="F73" s="30">
        <f t="shared" si="96"/>
        <v>26.73</v>
      </c>
      <c r="G73" s="620">
        <v>0.0</v>
      </c>
      <c r="H73" s="30">
        <f t="shared" si="97"/>
        <v>0</v>
      </c>
      <c r="I73" s="620">
        <v>0.0</v>
      </c>
      <c r="J73" s="30">
        <f t="shared" si="98"/>
        <v>0</v>
      </c>
      <c r="K73" s="614">
        <v>0.0</v>
      </c>
      <c r="L73" s="30">
        <f t="shared" si="99"/>
        <v>0</v>
      </c>
      <c r="M73" s="23">
        <v>0.0</v>
      </c>
      <c r="N73" s="30">
        <f t="shared" si="100"/>
        <v>0</v>
      </c>
      <c r="O73" s="23">
        <v>0.0</v>
      </c>
      <c r="P73" s="30">
        <f t="shared" si="86"/>
        <v>0</v>
      </c>
      <c r="Q73" s="23">
        <v>0.0</v>
      </c>
      <c r="R73" s="30">
        <f t="shared" si="87"/>
        <v>0</v>
      </c>
      <c r="S73" s="23">
        <v>0.0</v>
      </c>
      <c r="T73" s="30">
        <f t="shared" si="88"/>
        <v>0</v>
      </c>
      <c r="U73" s="23">
        <v>0.0</v>
      </c>
      <c r="V73" s="30">
        <f t="shared" si="89"/>
        <v>0</v>
      </c>
      <c r="W73" s="620">
        <v>1.0</v>
      </c>
      <c r="X73" s="616">
        <f t="shared" si="90"/>
        <v>2.43</v>
      </c>
      <c r="Y73" s="620">
        <v>1.0</v>
      </c>
      <c r="Z73" s="616">
        <f t="shared" si="3"/>
        <v>2.43</v>
      </c>
    </row>
    <row r="74">
      <c r="A74" s="609" t="s">
        <v>1865</v>
      </c>
      <c r="B74" s="610" t="s">
        <v>1866</v>
      </c>
      <c r="C74" s="610" t="s">
        <v>1867</v>
      </c>
      <c r="D74" s="626">
        <v>6.62</v>
      </c>
      <c r="E74" s="611">
        <v>0.0</v>
      </c>
      <c r="F74" s="30">
        <f t="shared" si="96"/>
        <v>0</v>
      </c>
      <c r="G74" s="613">
        <v>0.0</v>
      </c>
      <c r="H74" s="30">
        <f t="shared" si="97"/>
        <v>0</v>
      </c>
      <c r="I74" s="613">
        <v>0.0</v>
      </c>
      <c r="J74" s="30">
        <f t="shared" si="98"/>
        <v>0</v>
      </c>
      <c r="K74" s="614">
        <v>0.0</v>
      </c>
      <c r="L74" s="30">
        <f t="shared" si="99"/>
        <v>0</v>
      </c>
      <c r="M74" s="23">
        <v>0.0</v>
      </c>
      <c r="N74" s="30">
        <f t="shared" si="100"/>
        <v>0</v>
      </c>
      <c r="O74" s="23">
        <v>0.0</v>
      </c>
      <c r="P74" s="30">
        <f t="shared" si="86"/>
        <v>0</v>
      </c>
      <c r="Q74" s="23">
        <v>0.0</v>
      </c>
      <c r="R74" s="30">
        <f t="shared" si="87"/>
        <v>0</v>
      </c>
      <c r="S74" s="23">
        <v>0.0</v>
      </c>
      <c r="T74" s="30">
        <f t="shared" si="88"/>
        <v>0</v>
      </c>
      <c r="U74" s="23">
        <v>0.0</v>
      </c>
      <c r="V74" s="30">
        <f t="shared" si="89"/>
        <v>0</v>
      </c>
      <c r="W74" s="23">
        <v>0.0</v>
      </c>
      <c r="X74" s="616">
        <f t="shared" si="90"/>
        <v>0</v>
      </c>
      <c r="Y74" s="23">
        <v>5.0</v>
      </c>
      <c r="Z74" s="616">
        <f t="shared" si="3"/>
        <v>33.1</v>
      </c>
    </row>
    <row r="75">
      <c r="A75" s="609" t="s">
        <v>1205</v>
      </c>
      <c r="B75" s="610" t="s">
        <v>1868</v>
      </c>
      <c r="C75" s="610" t="s">
        <v>1113</v>
      </c>
      <c r="D75" s="592"/>
      <c r="E75" s="611"/>
      <c r="F75" s="30"/>
      <c r="G75" s="620"/>
      <c r="H75" s="30"/>
      <c r="I75" s="620"/>
      <c r="K75" s="614"/>
      <c r="M75" s="23"/>
      <c r="O75" s="23"/>
      <c r="Q75" s="23"/>
      <c r="S75" s="23"/>
      <c r="U75" s="23"/>
      <c r="W75" s="23"/>
      <c r="X75" s="616"/>
      <c r="Y75" s="613">
        <v>1.0</v>
      </c>
      <c r="Z75" s="616">
        <f t="shared" si="3"/>
        <v>0</v>
      </c>
    </row>
    <row r="76">
      <c r="A76" s="617" t="s">
        <v>1869</v>
      </c>
      <c r="B76" s="618" t="s">
        <v>1870</v>
      </c>
      <c r="C76" s="618" t="s">
        <v>530</v>
      </c>
      <c r="D76" s="592">
        <v>2.7</v>
      </c>
      <c r="E76" s="611">
        <v>0.0</v>
      </c>
      <c r="F76" s="30">
        <f t="shared" ref="F76:F77" si="101">D76*E76</f>
        <v>0</v>
      </c>
      <c r="G76" s="620">
        <v>0.0</v>
      </c>
      <c r="H76" s="30">
        <f t="shared" ref="H76:H77" si="102">D76*G76</f>
        <v>0</v>
      </c>
      <c r="I76" s="620">
        <v>0.0</v>
      </c>
      <c r="J76" s="30">
        <f t="shared" ref="J76:J77" si="103">I76*D76</f>
        <v>0</v>
      </c>
      <c r="K76" s="614">
        <v>0.0</v>
      </c>
      <c r="L76" s="30">
        <f t="shared" ref="L76:L77" si="104">K76*D76</f>
        <v>0</v>
      </c>
      <c r="M76" s="23">
        <v>0.0</v>
      </c>
      <c r="N76" s="30">
        <f t="shared" ref="N76:N77" si="105">M76*D76</f>
        <v>0</v>
      </c>
      <c r="O76" s="23">
        <v>0.0</v>
      </c>
      <c r="P76" s="30">
        <f t="shared" ref="P76:P77" si="106">O76*D76</f>
        <v>0</v>
      </c>
      <c r="Q76" s="23">
        <v>0.0</v>
      </c>
      <c r="R76" s="30">
        <f t="shared" ref="R76:R77" si="107">Q76*D76</f>
        <v>0</v>
      </c>
      <c r="S76" s="23">
        <v>0.0</v>
      </c>
      <c r="T76" s="30">
        <f t="shared" ref="T76:T77" si="108">S76*D76</f>
        <v>0</v>
      </c>
      <c r="U76" s="23">
        <v>0.0</v>
      </c>
      <c r="V76" s="30">
        <f t="shared" ref="V76:V80" si="109">U76*F76</f>
        <v>0</v>
      </c>
      <c r="W76" s="23">
        <v>0.0</v>
      </c>
      <c r="X76" s="616">
        <f t="shared" ref="X76:X80" si="110">W76*D76</f>
        <v>0</v>
      </c>
      <c r="Y76" s="620">
        <v>0.0</v>
      </c>
      <c r="Z76" s="616">
        <f t="shared" si="3"/>
        <v>0</v>
      </c>
    </row>
    <row r="77">
      <c r="A77" s="609" t="s">
        <v>1183</v>
      </c>
      <c r="B77" s="610" t="s">
        <v>1871</v>
      </c>
      <c r="C77" s="610" t="s">
        <v>924</v>
      </c>
      <c r="D77" s="627">
        <v>2.68</v>
      </c>
      <c r="E77" s="628">
        <v>5.0</v>
      </c>
      <c r="F77" s="361">
        <f t="shared" si="101"/>
        <v>13.4</v>
      </c>
      <c r="G77" s="613">
        <v>1.0</v>
      </c>
      <c r="H77" s="30">
        <f t="shared" si="102"/>
        <v>2.68</v>
      </c>
      <c r="I77" s="613">
        <v>1.0</v>
      </c>
      <c r="J77" s="30">
        <f t="shared" si="103"/>
        <v>2.68</v>
      </c>
      <c r="K77" s="614">
        <v>0.0</v>
      </c>
      <c r="L77" s="30">
        <f t="shared" si="104"/>
        <v>0</v>
      </c>
      <c r="M77" s="23">
        <v>0.0</v>
      </c>
      <c r="N77" s="30">
        <f t="shared" si="105"/>
        <v>0</v>
      </c>
      <c r="O77" s="23">
        <v>0.0</v>
      </c>
      <c r="P77" s="30">
        <f t="shared" si="106"/>
        <v>0</v>
      </c>
      <c r="Q77" s="23">
        <v>0.0</v>
      </c>
      <c r="R77" s="30">
        <f t="shared" si="107"/>
        <v>0</v>
      </c>
      <c r="S77" s="23">
        <v>0.0</v>
      </c>
      <c r="T77" s="30">
        <f t="shared" si="108"/>
        <v>0</v>
      </c>
      <c r="U77" s="23">
        <v>0.0</v>
      </c>
      <c r="V77" s="30">
        <f t="shared" si="109"/>
        <v>0</v>
      </c>
      <c r="W77" s="23">
        <v>0.0</v>
      </c>
      <c r="X77" s="616">
        <f t="shared" si="110"/>
        <v>0</v>
      </c>
      <c r="Y77" s="613">
        <v>0.0</v>
      </c>
      <c r="Z77" s="616">
        <f t="shared" si="3"/>
        <v>0</v>
      </c>
    </row>
    <row r="78">
      <c r="A78" s="617" t="s">
        <v>1872</v>
      </c>
      <c r="B78" s="618" t="s">
        <v>1873</v>
      </c>
      <c r="C78" s="618" t="s">
        <v>1107</v>
      </c>
      <c r="D78" s="24">
        <v>5.0</v>
      </c>
      <c r="E78" s="23">
        <v>0.0</v>
      </c>
      <c r="F78" s="23">
        <v>0.0</v>
      </c>
      <c r="G78" s="23">
        <v>0.0</v>
      </c>
      <c r="H78" s="23">
        <v>0.0</v>
      </c>
      <c r="I78" s="23">
        <v>0.0</v>
      </c>
      <c r="J78" s="23">
        <v>0.0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  <c r="R78" s="23">
        <v>0.0</v>
      </c>
      <c r="S78" s="23">
        <v>0.0</v>
      </c>
      <c r="T78" s="23">
        <v>0.0</v>
      </c>
      <c r="U78" s="23">
        <v>0.0</v>
      </c>
      <c r="V78" s="133">
        <f t="shared" si="109"/>
        <v>0</v>
      </c>
      <c r="W78" s="620">
        <v>0.0</v>
      </c>
      <c r="X78" s="616">
        <f t="shared" si="110"/>
        <v>0</v>
      </c>
      <c r="Y78" s="620">
        <v>0.0</v>
      </c>
      <c r="Z78" s="616">
        <f t="shared" si="3"/>
        <v>0</v>
      </c>
    </row>
    <row r="79">
      <c r="A79" s="609" t="s">
        <v>1874</v>
      </c>
      <c r="B79" s="610" t="s">
        <v>1873</v>
      </c>
      <c r="C79" s="610" t="s">
        <v>934</v>
      </c>
      <c r="D79" s="24">
        <v>5.0</v>
      </c>
      <c r="E79" s="23">
        <v>0.0</v>
      </c>
      <c r="F79" s="23">
        <v>0.0</v>
      </c>
      <c r="G79" s="23">
        <v>0.0</v>
      </c>
      <c r="H79" s="23">
        <v>0.0</v>
      </c>
      <c r="I79" s="23">
        <v>0.0</v>
      </c>
      <c r="J79" s="23">
        <v>0.0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  <c r="R79" s="23">
        <v>0.0</v>
      </c>
      <c r="S79" s="23">
        <v>0.0</v>
      </c>
      <c r="T79" s="23">
        <v>0.0</v>
      </c>
      <c r="U79" s="23">
        <v>0.0</v>
      </c>
      <c r="V79" s="133">
        <f t="shared" si="109"/>
        <v>0</v>
      </c>
      <c r="W79" s="613">
        <v>5.0</v>
      </c>
      <c r="X79" s="616">
        <f t="shared" si="110"/>
        <v>25</v>
      </c>
      <c r="Y79" s="613">
        <v>5.0</v>
      </c>
      <c r="Z79" s="616">
        <f t="shared" si="3"/>
        <v>25</v>
      </c>
    </row>
    <row r="80">
      <c r="A80" s="617" t="s">
        <v>1875</v>
      </c>
      <c r="B80" s="618" t="s">
        <v>1876</v>
      </c>
      <c r="C80" s="629" t="s">
        <v>1067</v>
      </c>
      <c r="D80" s="359">
        <v>5.0</v>
      </c>
      <c r="E80" s="286">
        <v>0.0</v>
      </c>
      <c r="F80" s="286">
        <v>0.0</v>
      </c>
      <c r="G80" s="286">
        <v>0.0</v>
      </c>
      <c r="H80" s="286">
        <v>0.0</v>
      </c>
      <c r="I80" s="286">
        <v>0.0</v>
      </c>
      <c r="J80" s="286">
        <v>0.0</v>
      </c>
      <c r="K80" s="286">
        <v>0.0</v>
      </c>
      <c r="L80" s="286">
        <v>0.0</v>
      </c>
      <c r="M80" s="286">
        <v>0.0</v>
      </c>
      <c r="N80" s="286">
        <v>0.0</v>
      </c>
      <c r="O80" s="286">
        <v>0.0</v>
      </c>
      <c r="P80" s="286">
        <v>0.0</v>
      </c>
      <c r="Q80" s="286">
        <v>0.0</v>
      </c>
      <c r="R80" s="286">
        <v>0.0</v>
      </c>
      <c r="S80" s="286">
        <v>0.0</v>
      </c>
      <c r="T80" s="286">
        <v>0.0</v>
      </c>
      <c r="U80" s="286">
        <v>0.0</v>
      </c>
      <c r="V80" s="133">
        <f t="shared" si="109"/>
        <v>0</v>
      </c>
      <c r="W80" s="630">
        <v>1.0</v>
      </c>
      <c r="X80" s="616">
        <f t="shared" si="110"/>
        <v>5</v>
      </c>
      <c r="Y80" s="620">
        <v>1.0</v>
      </c>
      <c r="Z80" s="616">
        <f t="shared" si="3"/>
        <v>5</v>
      </c>
    </row>
    <row r="81">
      <c r="E81" s="64">
        <f t="shared" ref="E81:U81" si="111">SUM(E2:E77)</f>
        <v>182</v>
      </c>
      <c r="F81" s="65">
        <f t="shared" si="111"/>
        <v>713.481</v>
      </c>
      <c r="G81" s="64">
        <f t="shared" si="111"/>
        <v>117</v>
      </c>
      <c r="H81" s="65">
        <f t="shared" si="111"/>
        <v>573.927</v>
      </c>
      <c r="I81" s="64">
        <f t="shared" si="111"/>
        <v>117</v>
      </c>
      <c r="J81" s="65">
        <f t="shared" si="111"/>
        <v>573.927</v>
      </c>
      <c r="K81" s="64">
        <f t="shared" si="111"/>
        <v>96</v>
      </c>
      <c r="L81" s="65">
        <f t="shared" si="111"/>
        <v>501.9</v>
      </c>
      <c r="M81" s="133">
        <f t="shared" si="111"/>
        <v>87</v>
      </c>
      <c r="N81" s="30">
        <f t="shared" si="111"/>
        <v>468.564</v>
      </c>
      <c r="O81" s="133">
        <f t="shared" si="111"/>
        <v>231</v>
      </c>
      <c r="P81" s="30">
        <f t="shared" si="111"/>
        <v>1300.624</v>
      </c>
      <c r="Q81" s="133">
        <f t="shared" si="111"/>
        <v>429</v>
      </c>
      <c r="R81" s="30">
        <f t="shared" si="111"/>
        <v>1717.384</v>
      </c>
      <c r="S81" s="133">
        <f t="shared" si="111"/>
        <v>311</v>
      </c>
      <c r="T81" s="30">
        <f t="shared" si="111"/>
        <v>1465.181</v>
      </c>
      <c r="U81" s="133">
        <f t="shared" si="111"/>
        <v>297</v>
      </c>
      <c r="V81" s="30">
        <f t="shared" ref="V81:Z81" si="112">SUM(V2:V80)</f>
        <v>2126.157</v>
      </c>
      <c r="W81" s="133">
        <f t="shared" si="112"/>
        <v>370</v>
      </c>
      <c r="X81" s="616">
        <f t="shared" si="112"/>
        <v>1661.895</v>
      </c>
      <c r="Y81" s="133">
        <f t="shared" si="112"/>
        <v>368</v>
      </c>
      <c r="Z81" s="616">
        <f t="shared" si="112"/>
        <v>1612.231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2.33"/>
    <col customWidth="1" min="2" max="2" width="13.56"/>
  </cols>
  <sheetData>
    <row r="1">
      <c r="A1" s="83">
        <v>44136.0</v>
      </c>
    </row>
    <row r="2">
      <c r="A2" s="84"/>
      <c r="B2" s="85" t="s">
        <v>16</v>
      </c>
      <c r="C2" s="85" t="s">
        <v>17</v>
      </c>
    </row>
    <row r="3">
      <c r="A3" s="86" t="s">
        <v>33</v>
      </c>
      <c r="B3" s="87">
        <v>5644.0</v>
      </c>
      <c r="C3" s="88">
        <v>19908.94</v>
      </c>
    </row>
    <row r="4">
      <c r="A4" s="89" t="s">
        <v>34</v>
      </c>
      <c r="B4" s="90">
        <v>11649.0</v>
      </c>
      <c r="C4" s="91">
        <v>48409.94</v>
      </c>
    </row>
    <row r="5">
      <c r="A5" s="86" t="s">
        <v>35</v>
      </c>
      <c r="B5" s="87">
        <v>1177.0</v>
      </c>
      <c r="C5" s="88">
        <v>5275.08</v>
      </c>
    </row>
    <row r="6">
      <c r="A6" s="92" t="s">
        <v>36</v>
      </c>
      <c r="B6" s="93">
        <v>10217.0</v>
      </c>
      <c r="C6" s="94">
        <v>51359.16</v>
      </c>
    </row>
    <row r="7">
      <c r="A7" s="95" t="s">
        <v>37</v>
      </c>
      <c r="B7" s="96">
        <v>614.0</v>
      </c>
      <c r="C7" s="97">
        <v>3070.0</v>
      </c>
    </row>
    <row r="8">
      <c r="A8" s="92" t="s">
        <v>38</v>
      </c>
      <c r="B8" s="93">
        <v>309.0</v>
      </c>
      <c r="C8" s="98">
        <v>2572.186</v>
      </c>
    </row>
    <row r="9">
      <c r="A9" s="99" t="s">
        <v>25</v>
      </c>
      <c r="B9" s="100">
        <v>1795.0</v>
      </c>
      <c r="C9" s="101">
        <v>4911.898</v>
      </c>
    </row>
    <row r="10">
      <c r="A10" s="102" t="s">
        <v>29</v>
      </c>
      <c r="B10" s="103">
        <f t="shared" ref="B10:C10" si="1">SUM(B3:B9)</f>
        <v>31405</v>
      </c>
      <c r="C10" s="104">
        <f t="shared" si="1"/>
        <v>135507.204</v>
      </c>
    </row>
    <row r="11">
      <c r="A11" s="105"/>
      <c r="B11" s="106"/>
      <c r="C11" s="106"/>
    </row>
    <row r="12">
      <c r="A12" s="107" t="s">
        <v>39</v>
      </c>
      <c r="B12" s="108">
        <v>7373.0</v>
      </c>
      <c r="C12" s="108" t="s">
        <v>40</v>
      </c>
    </row>
    <row r="13">
      <c r="A13" s="109" t="s">
        <v>32</v>
      </c>
      <c r="B13" s="110">
        <f>SUM(B10+B12)</f>
        <v>38778</v>
      </c>
      <c r="C13" s="111"/>
    </row>
    <row r="15">
      <c r="A15" s="112">
        <v>44166.0</v>
      </c>
    </row>
  </sheetData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15.44"/>
    <col customWidth="1" min="3" max="3" width="22.22"/>
    <col customWidth="1" min="4" max="4" width="29.89"/>
  </cols>
  <sheetData>
    <row r="1">
      <c r="A1" s="631" t="s">
        <v>1877</v>
      </c>
      <c r="B1" s="632" t="s">
        <v>1878</v>
      </c>
      <c r="C1" s="632" t="s">
        <v>1283</v>
      </c>
      <c r="D1" s="632" t="s">
        <v>1175</v>
      </c>
      <c r="E1" s="632" t="s">
        <v>1284</v>
      </c>
      <c r="F1" s="633" t="s">
        <v>1179</v>
      </c>
      <c r="G1" s="634" t="s">
        <v>1879</v>
      </c>
      <c r="H1" s="635" t="s">
        <v>1880</v>
      </c>
      <c r="I1" s="634" t="s">
        <v>1881</v>
      </c>
      <c r="J1" s="635" t="s">
        <v>1882</v>
      </c>
      <c r="K1" s="634" t="s">
        <v>1883</v>
      </c>
      <c r="L1" s="635" t="s">
        <v>1884</v>
      </c>
      <c r="M1" s="634" t="s">
        <v>1885</v>
      </c>
      <c r="N1" s="635" t="s">
        <v>1886</v>
      </c>
      <c r="O1" s="635" t="s">
        <v>1887</v>
      </c>
      <c r="P1" s="635" t="s">
        <v>1888</v>
      </c>
      <c r="Q1" s="636" t="s">
        <v>1889</v>
      </c>
      <c r="R1" s="636" t="s">
        <v>1890</v>
      </c>
    </row>
    <row r="2">
      <c r="A2" s="637" t="s">
        <v>1891</v>
      </c>
      <c r="B2" s="638">
        <v>3.760300313251E12</v>
      </c>
      <c r="C2" s="639" t="s">
        <v>613</v>
      </c>
      <c r="D2" s="639" t="s">
        <v>1892</v>
      </c>
      <c r="E2" s="638" t="s">
        <v>559</v>
      </c>
      <c r="F2" s="640">
        <v>3.58</v>
      </c>
      <c r="G2" s="641">
        <v>0.0</v>
      </c>
      <c r="H2" s="642">
        <f t="shared" ref="H2:H18" si="1">G2*F2</f>
        <v>0</v>
      </c>
      <c r="I2" s="641">
        <v>10.0</v>
      </c>
      <c r="J2" s="30">
        <f t="shared" ref="J2:J69" si="2">I2*F2</f>
        <v>35.8</v>
      </c>
      <c r="K2" s="641">
        <v>7.0</v>
      </c>
      <c r="L2" s="643">
        <f t="shared" ref="L2:L75" si="3">K2*F2</f>
        <v>25.06</v>
      </c>
      <c r="M2" s="641">
        <v>7.0</v>
      </c>
      <c r="N2" s="643">
        <f t="shared" ref="N2:N75" si="4">M2*F2</f>
        <v>25.06</v>
      </c>
      <c r="O2" s="201">
        <v>4.0</v>
      </c>
      <c r="P2" s="643">
        <f t="shared" ref="P2:P75" si="5">O2*F2</f>
        <v>14.32</v>
      </c>
      <c r="Q2" s="201">
        <v>4.0</v>
      </c>
      <c r="R2" s="30">
        <f t="shared" ref="R2:R81" si="6">Q2*F2</f>
        <v>14.32</v>
      </c>
    </row>
    <row r="3">
      <c r="A3" s="637" t="s">
        <v>1837</v>
      </c>
      <c r="B3" s="638">
        <v>3.760300313169E12</v>
      </c>
      <c r="C3" s="639" t="s">
        <v>1893</v>
      </c>
      <c r="D3" s="639" t="s">
        <v>731</v>
      </c>
      <c r="E3" s="638" t="s">
        <v>554</v>
      </c>
      <c r="F3" s="644">
        <v>4.16</v>
      </c>
      <c r="G3" s="641">
        <v>3.0</v>
      </c>
      <c r="H3" s="642">
        <f t="shared" si="1"/>
        <v>12.48</v>
      </c>
      <c r="I3" s="641">
        <v>3.0</v>
      </c>
      <c r="J3" s="30">
        <f t="shared" si="2"/>
        <v>12.48</v>
      </c>
      <c r="K3" s="641">
        <v>3.0</v>
      </c>
      <c r="L3" s="643">
        <f t="shared" si="3"/>
        <v>12.48</v>
      </c>
      <c r="M3" s="641">
        <v>3.0</v>
      </c>
      <c r="N3" s="643">
        <f t="shared" si="4"/>
        <v>12.48</v>
      </c>
      <c r="O3" s="201">
        <v>3.0</v>
      </c>
      <c r="P3" s="643">
        <f t="shared" si="5"/>
        <v>12.48</v>
      </c>
      <c r="Q3" s="201">
        <v>3.0</v>
      </c>
      <c r="R3" s="30">
        <f t="shared" si="6"/>
        <v>12.48</v>
      </c>
    </row>
    <row r="4">
      <c r="A4" s="637" t="s">
        <v>1197</v>
      </c>
      <c r="B4" s="638">
        <v>3.760300314746E12</v>
      </c>
      <c r="C4" s="639" t="s">
        <v>1894</v>
      </c>
      <c r="D4" s="639" t="s">
        <v>1895</v>
      </c>
      <c r="E4" s="638" t="s">
        <v>1305</v>
      </c>
      <c r="F4" s="644">
        <v>2.26</v>
      </c>
      <c r="G4" s="641">
        <v>18.0</v>
      </c>
      <c r="H4" s="642">
        <f t="shared" si="1"/>
        <v>40.68</v>
      </c>
      <c r="I4" s="641">
        <v>18.0</v>
      </c>
      <c r="J4" s="30">
        <f t="shared" si="2"/>
        <v>40.68</v>
      </c>
      <c r="K4" s="641">
        <v>18.0</v>
      </c>
      <c r="L4" s="643">
        <f t="shared" si="3"/>
        <v>40.68</v>
      </c>
      <c r="M4" s="641">
        <v>16.0</v>
      </c>
      <c r="N4" s="643">
        <f t="shared" si="4"/>
        <v>36.16</v>
      </c>
      <c r="O4" s="201">
        <v>15.0</v>
      </c>
      <c r="P4" s="643">
        <f t="shared" si="5"/>
        <v>33.9</v>
      </c>
      <c r="Q4" s="201">
        <v>15.0</v>
      </c>
      <c r="R4" s="30">
        <f t="shared" si="6"/>
        <v>33.9</v>
      </c>
    </row>
    <row r="5">
      <c r="A5" s="637" t="s">
        <v>1839</v>
      </c>
      <c r="B5" s="638">
        <v>3.760300314982E12</v>
      </c>
      <c r="C5" s="639" t="s">
        <v>734</v>
      </c>
      <c r="D5" s="639" t="s">
        <v>733</v>
      </c>
      <c r="E5" s="638" t="s">
        <v>554</v>
      </c>
      <c r="F5" s="644">
        <v>4.2</v>
      </c>
      <c r="G5" s="641">
        <v>7.0</v>
      </c>
      <c r="H5" s="642">
        <f t="shared" si="1"/>
        <v>29.4</v>
      </c>
      <c r="I5" s="641">
        <v>7.0</v>
      </c>
      <c r="J5" s="30">
        <f t="shared" si="2"/>
        <v>29.4</v>
      </c>
      <c r="K5" s="641">
        <v>7.0</v>
      </c>
      <c r="L5" s="643">
        <f t="shared" si="3"/>
        <v>29.4</v>
      </c>
      <c r="M5" s="641">
        <v>7.0</v>
      </c>
      <c r="N5" s="643">
        <f t="shared" si="4"/>
        <v>29.4</v>
      </c>
      <c r="O5" s="201">
        <v>7.0</v>
      </c>
      <c r="P5" s="643">
        <f t="shared" si="5"/>
        <v>29.4</v>
      </c>
      <c r="Q5" s="201">
        <v>7.0</v>
      </c>
      <c r="R5" s="30">
        <f t="shared" si="6"/>
        <v>29.4</v>
      </c>
    </row>
    <row r="6">
      <c r="A6" s="637" t="s">
        <v>1896</v>
      </c>
      <c r="B6" s="638">
        <v>3.760300314951E12</v>
      </c>
      <c r="C6" s="639" t="s">
        <v>725</v>
      </c>
      <c r="D6" s="639" t="s">
        <v>724</v>
      </c>
      <c r="E6" s="638" t="s">
        <v>554</v>
      </c>
      <c r="F6" s="644">
        <v>4.12</v>
      </c>
      <c r="G6" s="641">
        <v>1.0</v>
      </c>
      <c r="H6" s="642">
        <f t="shared" si="1"/>
        <v>4.12</v>
      </c>
      <c r="I6" s="641">
        <v>5.0</v>
      </c>
      <c r="J6" s="30">
        <f t="shared" si="2"/>
        <v>20.6</v>
      </c>
      <c r="K6" s="641">
        <v>5.0</v>
      </c>
      <c r="L6" s="643">
        <f t="shared" si="3"/>
        <v>20.6</v>
      </c>
      <c r="M6" s="641">
        <v>5.0</v>
      </c>
      <c r="N6" s="643">
        <f t="shared" si="4"/>
        <v>20.6</v>
      </c>
      <c r="O6" s="201">
        <v>3.0</v>
      </c>
      <c r="P6" s="643">
        <f t="shared" si="5"/>
        <v>12.36</v>
      </c>
      <c r="Q6" s="201">
        <v>3.0</v>
      </c>
      <c r="R6" s="30">
        <f t="shared" si="6"/>
        <v>12.36</v>
      </c>
    </row>
    <row r="7">
      <c r="A7" s="637" t="s">
        <v>1817</v>
      </c>
      <c r="B7" s="638">
        <v>3.760300314975E12</v>
      </c>
      <c r="C7" s="639" t="s">
        <v>718</v>
      </c>
      <c r="D7" s="639" t="s">
        <v>735</v>
      </c>
      <c r="E7" s="638" t="s">
        <v>554</v>
      </c>
      <c r="F7" s="644">
        <v>4.47</v>
      </c>
      <c r="G7" s="641">
        <v>4.0</v>
      </c>
      <c r="H7" s="642">
        <f t="shared" si="1"/>
        <v>17.88</v>
      </c>
      <c r="I7" s="641">
        <v>9.0</v>
      </c>
      <c r="J7" s="30">
        <f t="shared" si="2"/>
        <v>40.23</v>
      </c>
      <c r="K7" s="641">
        <v>9.0</v>
      </c>
      <c r="L7" s="643">
        <f t="shared" si="3"/>
        <v>40.23</v>
      </c>
      <c r="M7" s="641">
        <v>9.0</v>
      </c>
      <c r="N7" s="643">
        <f t="shared" si="4"/>
        <v>40.23</v>
      </c>
      <c r="O7" s="201">
        <v>8.0</v>
      </c>
      <c r="P7" s="643">
        <f t="shared" si="5"/>
        <v>35.76</v>
      </c>
      <c r="Q7" s="201">
        <v>8.0</v>
      </c>
      <c r="R7" s="30">
        <f t="shared" si="6"/>
        <v>35.76</v>
      </c>
    </row>
    <row r="8">
      <c r="A8" s="637" t="s">
        <v>1827</v>
      </c>
      <c r="B8" s="638">
        <v>3.760300314968E12</v>
      </c>
      <c r="C8" s="639" t="s">
        <v>1897</v>
      </c>
      <c r="D8" s="639" t="s">
        <v>722</v>
      </c>
      <c r="E8" s="638" t="s">
        <v>554</v>
      </c>
      <c r="F8" s="645">
        <v>4.01</v>
      </c>
      <c r="G8" s="641">
        <v>2.0</v>
      </c>
      <c r="H8" s="642">
        <f t="shared" si="1"/>
        <v>8.02</v>
      </c>
      <c r="I8" s="641">
        <v>7.0</v>
      </c>
      <c r="J8" s="30">
        <f t="shared" si="2"/>
        <v>28.07</v>
      </c>
      <c r="K8" s="641">
        <v>7.0</v>
      </c>
      <c r="L8" s="643">
        <f t="shared" si="3"/>
        <v>28.07</v>
      </c>
      <c r="M8" s="641">
        <v>7.0</v>
      </c>
      <c r="N8" s="643">
        <f t="shared" si="4"/>
        <v>28.07</v>
      </c>
      <c r="O8" s="201">
        <v>7.0</v>
      </c>
      <c r="P8" s="643">
        <f t="shared" si="5"/>
        <v>28.07</v>
      </c>
      <c r="Q8" s="201">
        <v>7.0</v>
      </c>
      <c r="R8" s="30">
        <f t="shared" si="6"/>
        <v>28.07</v>
      </c>
    </row>
    <row r="9">
      <c r="A9" s="637" t="s">
        <v>1203</v>
      </c>
      <c r="B9" s="638">
        <v>3.760300314753E12</v>
      </c>
      <c r="C9" s="639" t="s">
        <v>1898</v>
      </c>
      <c r="D9" s="639" t="s">
        <v>1899</v>
      </c>
      <c r="E9" s="638" t="s">
        <v>1305</v>
      </c>
      <c r="F9" s="644">
        <v>6.35</v>
      </c>
      <c r="G9" s="641">
        <v>3.0</v>
      </c>
      <c r="H9" s="642">
        <f t="shared" si="1"/>
        <v>19.05</v>
      </c>
      <c r="I9" s="641">
        <v>5.0</v>
      </c>
      <c r="J9" s="30">
        <f t="shared" si="2"/>
        <v>31.75</v>
      </c>
      <c r="K9" s="641">
        <v>1.0</v>
      </c>
      <c r="L9" s="643">
        <f t="shared" si="3"/>
        <v>6.35</v>
      </c>
      <c r="M9" s="641">
        <v>0.0</v>
      </c>
      <c r="N9" s="643">
        <f t="shared" si="4"/>
        <v>0</v>
      </c>
      <c r="O9" s="201">
        <v>0.0</v>
      </c>
      <c r="P9" s="643">
        <f t="shared" si="5"/>
        <v>0</v>
      </c>
      <c r="Q9" s="201">
        <v>0.0</v>
      </c>
      <c r="R9" s="30">
        <f t="shared" si="6"/>
        <v>0</v>
      </c>
    </row>
    <row r="10">
      <c r="A10" s="637" t="s">
        <v>1488</v>
      </c>
      <c r="B10" s="638">
        <v>3.760300315446E12</v>
      </c>
      <c r="C10" s="639" t="s">
        <v>1900</v>
      </c>
      <c r="D10" s="639" t="s">
        <v>1899</v>
      </c>
      <c r="E10" s="638" t="s">
        <v>554</v>
      </c>
      <c r="F10" s="644">
        <v>6.26</v>
      </c>
      <c r="G10" s="641">
        <v>0.0</v>
      </c>
      <c r="H10" s="642">
        <f t="shared" si="1"/>
        <v>0</v>
      </c>
      <c r="I10" s="641">
        <v>8.0</v>
      </c>
      <c r="J10" s="30">
        <f t="shared" si="2"/>
        <v>50.08</v>
      </c>
      <c r="K10" s="641">
        <v>0.0</v>
      </c>
      <c r="L10" s="643">
        <f t="shared" si="3"/>
        <v>0</v>
      </c>
      <c r="M10" s="641">
        <v>0.0</v>
      </c>
      <c r="N10" s="643">
        <f t="shared" si="4"/>
        <v>0</v>
      </c>
      <c r="O10" s="201">
        <v>0.0</v>
      </c>
      <c r="P10" s="643">
        <f t="shared" si="5"/>
        <v>0</v>
      </c>
      <c r="Q10" s="201">
        <v>0.0</v>
      </c>
      <c r="R10" s="30">
        <f t="shared" si="6"/>
        <v>0</v>
      </c>
    </row>
    <row r="11">
      <c r="A11" s="637" t="s">
        <v>1495</v>
      </c>
      <c r="B11" s="638">
        <v>3.760300315682E12</v>
      </c>
      <c r="C11" s="639" t="s">
        <v>1901</v>
      </c>
      <c r="D11" s="639" t="s">
        <v>1895</v>
      </c>
      <c r="E11" s="638" t="s">
        <v>1305</v>
      </c>
      <c r="F11" s="645">
        <v>7.9</v>
      </c>
      <c r="G11" s="641">
        <v>0.0</v>
      </c>
      <c r="H11" s="642">
        <f t="shared" si="1"/>
        <v>0</v>
      </c>
      <c r="I11" s="641">
        <v>20.0</v>
      </c>
      <c r="J11" s="30">
        <f t="shared" si="2"/>
        <v>158</v>
      </c>
      <c r="K11" s="641">
        <v>4.0</v>
      </c>
      <c r="L11" s="643">
        <f t="shared" si="3"/>
        <v>31.6</v>
      </c>
      <c r="M11" s="641">
        <v>1.0</v>
      </c>
      <c r="N11" s="643">
        <f t="shared" si="4"/>
        <v>7.9</v>
      </c>
      <c r="O11" s="201">
        <v>0.0</v>
      </c>
      <c r="P11" s="643">
        <f t="shared" si="5"/>
        <v>0</v>
      </c>
      <c r="Q11" s="201">
        <v>0.0</v>
      </c>
      <c r="R11" s="30">
        <f t="shared" si="6"/>
        <v>0</v>
      </c>
    </row>
    <row r="12">
      <c r="A12" s="646" t="s">
        <v>1476</v>
      </c>
      <c r="C12" s="646" t="s">
        <v>1902</v>
      </c>
      <c r="D12" s="646" t="s">
        <v>605</v>
      </c>
      <c r="E12" s="638" t="s">
        <v>559</v>
      </c>
      <c r="F12" s="644">
        <v>4.32</v>
      </c>
      <c r="G12" s="641">
        <v>3.0</v>
      </c>
      <c r="H12" s="642">
        <f t="shared" si="1"/>
        <v>12.96</v>
      </c>
      <c r="I12" s="641">
        <v>8.0</v>
      </c>
      <c r="J12" s="30">
        <f t="shared" si="2"/>
        <v>34.56</v>
      </c>
      <c r="K12" s="641">
        <v>8.0</v>
      </c>
      <c r="L12" s="643">
        <f t="shared" si="3"/>
        <v>34.56</v>
      </c>
      <c r="M12" s="641">
        <v>5.0</v>
      </c>
      <c r="N12" s="643">
        <f t="shared" si="4"/>
        <v>21.6</v>
      </c>
      <c r="O12" s="201">
        <v>5.0</v>
      </c>
      <c r="P12" s="643">
        <f t="shared" si="5"/>
        <v>21.6</v>
      </c>
      <c r="Q12" s="201">
        <v>5.0</v>
      </c>
      <c r="R12" s="30">
        <f t="shared" si="6"/>
        <v>21.6</v>
      </c>
    </row>
    <row r="13">
      <c r="A13" s="637" t="s">
        <v>1293</v>
      </c>
      <c r="B13" s="638">
        <v>5.056083206902E12</v>
      </c>
      <c r="C13" s="639" t="s">
        <v>1903</v>
      </c>
      <c r="D13" s="639" t="s">
        <v>1904</v>
      </c>
      <c r="E13" s="638" t="s">
        <v>559</v>
      </c>
      <c r="F13" s="644">
        <v>3.38</v>
      </c>
      <c r="G13" s="641">
        <v>5.0</v>
      </c>
      <c r="H13" s="642">
        <f t="shared" si="1"/>
        <v>16.9</v>
      </c>
      <c r="I13" s="647">
        <v>5.0</v>
      </c>
      <c r="J13" s="30">
        <f t="shared" si="2"/>
        <v>16.9</v>
      </c>
      <c r="K13" s="23">
        <v>5.0</v>
      </c>
      <c r="L13" s="643">
        <f t="shared" si="3"/>
        <v>16.9</v>
      </c>
      <c r="M13" s="23">
        <v>5.0</v>
      </c>
      <c r="N13" s="643">
        <f t="shared" si="4"/>
        <v>16.9</v>
      </c>
      <c r="O13" s="201">
        <v>5.0</v>
      </c>
      <c r="P13" s="643">
        <f t="shared" si="5"/>
        <v>16.9</v>
      </c>
      <c r="Q13" s="201">
        <v>5.0</v>
      </c>
      <c r="R13" s="30">
        <f t="shared" si="6"/>
        <v>16.9</v>
      </c>
    </row>
    <row r="14">
      <c r="A14" s="648" t="s">
        <v>1480</v>
      </c>
      <c r="B14" s="575">
        <v>3.700403517729E12</v>
      </c>
      <c r="C14" s="649" t="s">
        <v>198</v>
      </c>
      <c r="D14" s="649" t="s">
        <v>754</v>
      </c>
      <c r="E14" s="638" t="s">
        <v>559</v>
      </c>
      <c r="F14" s="644">
        <v>5.18</v>
      </c>
      <c r="G14" s="641">
        <v>0.0</v>
      </c>
      <c r="H14" s="642">
        <f t="shared" si="1"/>
        <v>0</v>
      </c>
      <c r="I14" s="641">
        <v>9.0</v>
      </c>
      <c r="J14" s="30">
        <f t="shared" si="2"/>
        <v>46.62</v>
      </c>
      <c r="K14" s="641">
        <v>8.0</v>
      </c>
      <c r="L14" s="643">
        <f t="shared" si="3"/>
        <v>41.44</v>
      </c>
      <c r="M14" s="641">
        <v>8.0</v>
      </c>
      <c r="N14" s="643">
        <f t="shared" si="4"/>
        <v>41.44</v>
      </c>
      <c r="O14" s="201">
        <v>8.0</v>
      </c>
      <c r="P14" s="643">
        <f t="shared" si="5"/>
        <v>41.44</v>
      </c>
      <c r="Q14" s="201">
        <v>6.0</v>
      </c>
      <c r="R14" s="30">
        <f t="shared" si="6"/>
        <v>31.08</v>
      </c>
    </row>
    <row r="15">
      <c r="A15" s="648" t="s">
        <v>1465</v>
      </c>
      <c r="B15" s="575">
        <v>3.700403517842E12</v>
      </c>
      <c r="C15" s="649" t="s">
        <v>764</v>
      </c>
      <c r="D15" s="649" t="s">
        <v>765</v>
      </c>
      <c r="E15" s="638" t="s">
        <v>559</v>
      </c>
      <c r="F15" s="644">
        <v>3.77</v>
      </c>
      <c r="G15" s="641">
        <v>14.0</v>
      </c>
      <c r="H15" s="642">
        <f t="shared" si="1"/>
        <v>52.78</v>
      </c>
      <c r="I15" s="641">
        <v>9.0</v>
      </c>
      <c r="J15" s="30">
        <f t="shared" si="2"/>
        <v>33.93</v>
      </c>
      <c r="K15" s="641">
        <v>8.0</v>
      </c>
      <c r="L15" s="643">
        <f t="shared" si="3"/>
        <v>30.16</v>
      </c>
      <c r="M15" s="641">
        <v>6.0</v>
      </c>
      <c r="N15" s="643">
        <f t="shared" si="4"/>
        <v>22.62</v>
      </c>
      <c r="O15" s="201">
        <v>3.0</v>
      </c>
      <c r="P15" s="643">
        <f t="shared" si="5"/>
        <v>11.31</v>
      </c>
      <c r="Q15" s="201">
        <v>2.0</v>
      </c>
      <c r="R15" s="30">
        <f t="shared" si="6"/>
        <v>7.54</v>
      </c>
    </row>
    <row r="16">
      <c r="A16" s="648" t="s">
        <v>1872</v>
      </c>
      <c r="B16" s="575">
        <v>3.760300315484E12</v>
      </c>
      <c r="C16" s="649" t="s">
        <v>1905</v>
      </c>
      <c r="D16" s="649" t="s">
        <v>1906</v>
      </c>
      <c r="E16" s="650" t="s">
        <v>1907</v>
      </c>
      <c r="F16" s="644">
        <v>5.0</v>
      </c>
      <c r="G16" s="641">
        <v>0.0</v>
      </c>
      <c r="H16" s="642">
        <f t="shared" si="1"/>
        <v>0</v>
      </c>
      <c r="I16" s="641">
        <v>0.0</v>
      </c>
      <c r="J16" s="30">
        <f t="shared" si="2"/>
        <v>0</v>
      </c>
      <c r="K16" s="641">
        <v>0.0</v>
      </c>
      <c r="L16" s="643">
        <f t="shared" si="3"/>
        <v>0</v>
      </c>
      <c r="M16" s="641">
        <v>0.0</v>
      </c>
      <c r="N16" s="643">
        <f t="shared" si="4"/>
        <v>0</v>
      </c>
      <c r="O16" s="641">
        <v>0.0</v>
      </c>
      <c r="P16" s="643">
        <f t="shared" si="5"/>
        <v>0</v>
      </c>
      <c r="Q16" s="641">
        <v>0.0</v>
      </c>
      <c r="R16" s="30">
        <f t="shared" si="6"/>
        <v>0</v>
      </c>
    </row>
    <row r="17">
      <c r="A17" s="648" t="s">
        <v>1874</v>
      </c>
      <c r="B17" s="575">
        <v>3.760300315491E12</v>
      </c>
      <c r="C17" s="649" t="s">
        <v>1908</v>
      </c>
      <c r="D17" s="649" t="s">
        <v>1906</v>
      </c>
      <c r="E17" s="650" t="s">
        <v>1907</v>
      </c>
      <c r="F17" s="644">
        <v>5.0</v>
      </c>
      <c r="G17" s="641">
        <v>0.0</v>
      </c>
      <c r="H17" s="642">
        <f t="shared" si="1"/>
        <v>0</v>
      </c>
      <c r="I17" s="641">
        <v>10.0</v>
      </c>
      <c r="J17" s="30">
        <f t="shared" si="2"/>
        <v>50</v>
      </c>
      <c r="K17" s="641">
        <v>10.0</v>
      </c>
      <c r="L17" s="643">
        <f t="shared" si="3"/>
        <v>50</v>
      </c>
      <c r="M17" s="641">
        <v>8.0</v>
      </c>
      <c r="N17" s="643">
        <f t="shared" si="4"/>
        <v>40</v>
      </c>
      <c r="O17" s="641">
        <v>8.0</v>
      </c>
      <c r="P17" s="643">
        <f t="shared" si="5"/>
        <v>40</v>
      </c>
      <c r="Q17" s="641">
        <v>8.0</v>
      </c>
      <c r="R17" s="30">
        <f t="shared" si="6"/>
        <v>40</v>
      </c>
    </row>
    <row r="18">
      <c r="A18" s="648" t="s">
        <v>1750</v>
      </c>
      <c r="B18" s="575">
        <v>7.45051300944E11</v>
      </c>
      <c r="C18" s="649" t="s">
        <v>596</v>
      </c>
      <c r="D18" s="649" t="s">
        <v>1909</v>
      </c>
      <c r="E18" s="650" t="s">
        <v>554</v>
      </c>
      <c r="F18" s="644">
        <v>0.0</v>
      </c>
      <c r="G18" s="641">
        <v>0.0</v>
      </c>
      <c r="H18" s="642">
        <f t="shared" si="1"/>
        <v>0</v>
      </c>
      <c r="I18" s="641">
        <v>5.0</v>
      </c>
      <c r="J18" s="30">
        <f t="shared" si="2"/>
        <v>0</v>
      </c>
      <c r="K18" s="641">
        <v>0.0</v>
      </c>
      <c r="L18" s="643">
        <f t="shared" si="3"/>
        <v>0</v>
      </c>
      <c r="M18" s="641">
        <v>0.0</v>
      </c>
      <c r="N18" s="643">
        <f t="shared" si="4"/>
        <v>0</v>
      </c>
      <c r="O18" s="641">
        <v>0.0</v>
      </c>
      <c r="P18" s="643">
        <f t="shared" si="5"/>
        <v>0</v>
      </c>
      <c r="Q18" s="641">
        <v>0.0</v>
      </c>
      <c r="R18" s="30">
        <f t="shared" si="6"/>
        <v>0</v>
      </c>
    </row>
    <row r="19">
      <c r="A19" s="646" t="s">
        <v>1910</v>
      </c>
      <c r="C19" s="646" t="s">
        <v>607</v>
      </c>
      <c r="D19" s="646" t="s">
        <v>608</v>
      </c>
      <c r="E19" s="638" t="s">
        <v>552</v>
      </c>
      <c r="F19" s="644">
        <v>2.5</v>
      </c>
      <c r="G19" s="641"/>
      <c r="H19" s="641"/>
      <c r="I19" s="641">
        <v>65.0</v>
      </c>
      <c r="J19" s="30">
        <f t="shared" si="2"/>
        <v>162.5</v>
      </c>
      <c r="K19" s="641">
        <v>65.0</v>
      </c>
      <c r="L19" s="643">
        <f t="shared" si="3"/>
        <v>162.5</v>
      </c>
      <c r="M19" s="641">
        <v>64.0</v>
      </c>
      <c r="N19" s="643">
        <f t="shared" si="4"/>
        <v>160</v>
      </c>
      <c r="O19" s="641">
        <v>64.0</v>
      </c>
      <c r="P19" s="643">
        <f t="shared" si="5"/>
        <v>160</v>
      </c>
      <c r="Q19" s="641">
        <v>63.0</v>
      </c>
      <c r="R19" s="30">
        <f t="shared" si="6"/>
        <v>157.5</v>
      </c>
    </row>
    <row r="20">
      <c r="A20" s="646" t="s">
        <v>1188</v>
      </c>
      <c r="C20" s="646" t="s">
        <v>607</v>
      </c>
      <c r="D20" s="646" t="s">
        <v>608</v>
      </c>
      <c r="E20" s="638" t="s">
        <v>1189</v>
      </c>
      <c r="F20" s="644">
        <v>4.78</v>
      </c>
      <c r="G20" s="641"/>
      <c r="H20" s="641"/>
      <c r="I20" s="641">
        <v>12.0</v>
      </c>
      <c r="J20" s="30">
        <f t="shared" si="2"/>
        <v>57.36</v>
      </c>
      <c r="K20" s="641">
        <v>1.0</v>
      </c>
      <c r="L20" s="643">
        <f t="shared" si="3"/>
        <v>4.78</v>
      </c>
      <c r="M20" s="641">
        <v>0.0</v>
      </c>
      <c r="N20" s="643">
        <f t="shared" si="4"/>
        <v>0</v>
      </c>
      <c r="O20" s="641">
        <v>0.0</v>
      </c>
      <c r="P20" s="643">
        <f t="shared" si="5"/>
        <v>0</v>
      </c>
      <c r="Q20" s="641">
        <v>0.0</v>
      </c>
      <c r="R20" s="30">
        <f t="shared" si="6"/>
        <v>0</v>
      </c>
    </row>
    <row r="21">
      <c r="A21" s="651"/>
      <c r="B21" s="638"/>
      <c r="C21" s="646" t="s">
        <v>305</v>
      </c>
      <c r="D21" s="646" t="s">
        <v>1911</v>
      </c>
      <c r="E21" s="650" t="s">
        <v>1907</v>
      </c>
      <c r="F21" s="644">
        <v>5.5</v>
      </c>
      <c r="G21" s="641"/>
      <c r="H21" s="641"/>
      <c r="I21" s="647">
        <v>12.0</v>
      </c>
      <c r="J21" s="30">
        <f t="shared" si="2"/>
        <v>66</v>
      </c>
      <c r="K21" s="23">
        <v>10.0</v>
      </c>
      <c r="L21" s="643">
        <f t="shared" si="3"/>
        <v>55</v>
      </c>
      <c r="M21" s="23">
        <v>7.0</v>
      </c>
      <c r="N21" s="643">
        <f t="shared" si="4"/>
        <v>38.5</v>
      </c>
      <c r="O21" s="201">
        <v>6.0</v>
      </c>
      <c r="P21" s="643">
        <f t="shared" si="5"/>
        <v>33</v>
      </c>
      <c r="Q21" s="201">
        <v>6.0</v>
      </c>
      <c r="R21" s="30">
        <f t="shared" si="6"/>
        <v>33</v>
      </c>
    </row>
    <row r="22">
      <c r="A22" s="637" t="s">
        <v>1315</v>
      </c>
      <c r="B22" s="638">
        <v>3.760300311615E12</v>
      </c>
      <c r="C22" s="639" t="s">
        <v>1912</v>
      </c>
      <c r="D22" s="639" t="s">
        <v>602</v>
      </c>
      <c r="E22" s="638" t="s">
        <v>559</v>
      </c>
      <c r="F22" s="644">
        <v>2.75</v>
      </c>
      <c r="G22" s="641">
        <v>0.0</v>
      </c>
      <c r="H22" s="642">
        <f t="shared" ref="H22:H68" si="7">G22*F22</f>
        <v>0</v>
      </c>
      <c r="I22" s="647">
        <v>5.0</v>
      </c>
      <c r="J22" s="30">
        <f t="shared" si="2"/>
        <v>13.75</v>
      </c>
      <c r="K22" s="23">
        <v>1.0</v>
      </c>
      <c r="L22" s="643">
        <f t="shared" si="3"/>
        <v>2.75</v>
      </c>
      <c r="M22" s="23">
        <v>1.0</v>
      </c>
      <c r="N22" s="643">
        <f t="shared" si="4"/>
        <v>2.75</v>
      </c>
      <c r="O22" s="201">
        <v>1.0</v>
      </c>
      <c r="P22" s="643">
        <f t="shared" si="5"/>
        <v>2.75</v>
      </c>
      <c r="Q22" s="201">
        <v>1.0</v>
      </c>
      <c r="R22" s="30">
        <f t="shared" si="6"/>
        <v>2.75</v>
      </c>
    </row>
    <row r="23">
      <c r="A23" s="637" t="s">
        <v>1913</v>
      </c>
      <c r="B23" s="638">
        <v>3.760300313756E12</v>
      </c>
      <c r="C23" s="639" t="s">
        <v>630</v>
      </c>
      <c r="D23" s="639" t="s">
        <v>1914</v>
      </c>
      <c r="E23" s="638" t="s">
        <v>559</v>
      </c>
      <c r="F23" s="644">
        <v>2.11</v>
      </c>
      <c r="G23" s="641">
        <v>0.0</v>
      </c>
      <c r="H23" s="642">
        <f t="shared" si="7"/>
        <v>0</v>
      </c>
      <c r="I23" s="647">
        <v>0.0</v>
      </c>
      <c r="J23" s="30">
        <f t="shared" si="2"/>
        <v>0</v>
      </c>
      <c r="K23" s="23">
        <v>0.0</v>
      </c>
      <c r="L23" s="643">
        <f t="shared" si="3"/>
        <v>0</v>
      </c>
      <c r="M23" s="23">
        <v>0.0</v>
      </c>
      <c r="N23" s="643">
        <f t="shared" si="4"/>
        <v>0</v>
      </c>
      <c r="O23" s="201">
        <v>0.0</v>
      </c>
      <c r="P23" s="643">
        <f t="shared" si="5"/>
        <v>0</v>
      </c>
      <c r="Q23" s="201">
        <v>0.0</v>
      </c>
      <c r="R23" s="30">
        <f t="shared" si="6"/>
        <v>0</v>
      </c>
    </row>
    <row r="24">
      <c r="A24" s="637" t="s">
        <v>1758</v>
      </c>
      <c r="B24" s="638">
        <v>3.76030031025E12</v>
      </c>
      <c r="C24" s="639" t="s">
        <v>1915</v>
      </c>
      <c r="D24" s="639" t="s">
        <v>1916</v>
      </c>
      <c r="E24" s="638" t="s">
        <v>554</v>
      </c>
      <c r="F24" s="644">
        <v>5.38</v>
      </c>
      <c r="G24" s="641">
        <v>0.0</v>
      </c>
      <c r="H24" s="642">
        <f t="shared" si="7"/>
        <v>0</v>
      </c>
      <c r="I24" s="641">
        <v>0.0</v>
      </c>
      <c r="J24" s="30">
        <f t="shared" si="2"/>
        <v>0</v>
      </c>
      <c r="K24" s="641">
        <v>0.0</v>
      </c>
      <c r="L24" s="643">
        <f t="shared" si="3"/>
        <v>0</v>
      </c>
      <c r="M24" s="641">
        <v>0.0</v>
      </c>
      <c r="N24" s="643">
        <f t="shared" si="4"/>
        <v>0</v>
      </c>
      <c r="O24" s="641">
        <v>0.0</v>
      </c>
      <c r="P24" s="643">
        <f t="shared" si="5"/>
        <v>0</v>
      </c>
      <c r="Q24" s="641">
        <v>0.0</v>
      </c>
      <c r="R24" s="30">
        <f t="shared" si="6"/>
        <v>0</v>
      </c>
    </row>
    <row r="25">
      <c r="A25" s="637" t="s">
        <v>1917</v>
      </c>
      <c r="B25" s="638">
        <v>3.760300310694E12</v>
      </c>
      <c r="C25" s="639" t="s">
        <v>1918</v>
      </c>
      <c r="D25" s="639" t="s">
        <v>301</v>
      </c>
      <c r="E25" s="638" t="s">
        <v>554</v>
      </c>
      <c r="F25" s="640">
        <v>4.74</v>
      </c>
      <c r="G25" s="641">
        <v>0.0</v>
      </c>
      <c r="H25" s="642">
        <f t="shared" si="7"/>
        <v>0</v>
      </c>
      <c r="I25" s="641">
        <v>10.0</v>
      </c>
      <c r="J25" s="30">
        <f t="shared" si="2"/>
        <v>47.4</v>
      </c>
      <c r="K25" s="641">
        <v>10.0</v>
      </c>
      <c r="L25" s="643">
        <f t="shared" si="3"/>
        <v>47.4</v>
      </c>
      <c r="M25" s="641">
        <v>10.0</v>
      </c>
      <c r="N25" s="643">
        <f t="shared" si="4"/>
        <v>47.4</v>
      </c>
      <c r="O25" s="641">
        <v>10.0</v>
      </c>
      <c r="P25" s="643">
        <f t="shared" si="5"/>
        <v>47.4</v>
      </c>
      <c r="Q25" s="641">
        <v>10.0</v>
      </c>
      <c r="R25" s="30">
        <f t="shared" si="6"/>
        <v>47.4</v>
      </c>
    </row>
    <row r="26">
      <c r="A26" s="637" t="s">
        <v>1919</v>
      </c>
      <c r="B26" s="638">
        <v>3.76030031322E12</v>
      </c>
      <c r="C26" s="639" t="s">
        <v>1920</v>
      </c>
      <c r="D26" s="639" t="s">
        <v>1921</v>
      </c>
      <c r="E26" s="638" t="s">
        <v>559</v>
      </c>
      <c r="F26" s="640">
        <v>4.17</v>
      </c>
      <c r="G26" s="641">
        <v>3.0</v>
      </c>
      <c r="H26" s="642">
        <f t="shared" si="7"/>
        <v>12.51</v>
      </c>
      <c r="I26" s="641">
        <v>0.0</v>
      </c>
      <c r="J26" s="30">
        <f t="shared" si="2"/>
        <v>0</v>
      </c>
      <c r="K26" s="641">
        <v>0.0</v>
      </c>
      <c r="L26" s="643">
        <f t="shared" si="3"/>
        <v>0</v>
      </c>
      <c r="M26" s="641">
        <v>0.0</v>
      </c>
      <c r="N26" s="643">
        <f t="shared" si="4"/>
        <v>0</v>
      </c>
      <c r="O26" s="201">
        <v>0.0</v>
      </c>
      <c r="P26" s="643">
        <f t="shared" si="5"/>
        <v>0</v>
      </c>
      <c r="Q26" s="201">
        <v>0.0</v>
      </c>
      <c r="R26" s="30">
        <f t="shared" si="6"/>
        <v>0</v>
      </c>
    </row>
    <row r="27">
      <c r="A27" s="637" t="s">
        <v>1379</v>
      </c>
      <c r="B27" s="638">
        <v>3.760300311387E12</v>
      </c>
      <c r="C27" s="639" t="s">
        <v>491</v>
      </c>
      <c r="D27" s="639" t="s">
        <v>218</v>
      </c>
      <c r="E27" s="638" t="s">
        <v>559</v>
      </c>
      <c r="F27" s="644">
        <v>3.3</v>
      </c>
      <c r="G27" s="641">
        <v>4.0</v>
      </c>
      <c r="H27" s="642">
        <f t="shared" si="7"/>
        <v>13.2</v>
      </c>
      <c r="I27" s="641">
        <v>19.0</v>
      </c>
      <c r="J27" s="30">
        <f t="shared" si="2"/>
        <v>62.7</v>
      </c>
      <c r="K27" s="641">
        <v>17.0</v>
      </c>
      <c r="L27" s="643">
        <f t="shared" si="3"/>
        <v>56.1</v>
      </c>
      <c r="M27" s="641">
        <v>17.0</v>
      </c>
      <c r="N27" s="643">
        <f t="shared" si="4"/>
        <v>56.1</v>
      </c>
      <c r="O27" s="641">
        <v>17.0</v>
      </c>
      <c r="P27" s="643">
        <f t="shared" si="5"/>
        <v>56.1</v>
      </c>
      <c r="Q27" s="641">
        <v>16.0</v>
      </c>
      <c r="R27" s="30">
        <f t="shared" si="6"/>
        <v>52.8</v>
      </c>
    </row>
    <row r="28">
      <c r="A28" s="637" t="s">
        <v>1922</v>
      </c>
      <c r="B28" s="638">
        <v>4.012957334318E12</v>
      </c>
      <c r="C28" s="639" t="s">
        <v>493</v>
      </c>
      <c r="D28" s="639" t="s">
        <v>1923</v>
      </c>
      <c r="E28" s="638" t="s">
        <v>559</v>
      </c>
      <c r="F28" s="644">
        <v>0.0</v>
      </c>
      <c r="G28" s="641">
        <v>0.0</v>
      </c>
      <c r="H28" s="642">
        <f t="shared" si="7"/>
        <v>0</v>
      </c>
      <c r="I28" s="641">
        <v>10.0</v>
      </c>
      <c r="J28" s="30">
        <f t="shared" si="2"/>
        <v>0</v>
      </c>
      <c r="K28" s="641">
        <v>9.0</v>
      </c>
      <c r="L28" s="643">
        <f t="shared" si="3"/>
        <v>0</v>
      </c>
      <c r="M28" s="641">
        <v>7.0</v>
      </c>
      <c r="N28" s="643">
        <f t="shared" si="4"/>
        <v>0</v>
      </c>
      <c r="O28" s="641">
        <v>7.0</v>
      </c>
      <c r="P28" s="643">
        <f t="shared" si="5"/>
        <v>0</v>
      </c>
      <c r="Q28" s="641">
        <v>7.0</v>
      </c>
      <c r="R28" s="30">
        <f t="shared" si="6"/>
        <v>0</v>
      </c>
    </row>
    <row r="29">
      <c r="A29" s="637" t="s">
        <v>1924</v>
      </c>
      <c r="B29" s="638">
        <v>4.012957337067E12</v>
      </c>
      <c r="C29" s="639" t="s">
        <v>496</v>
      </c>
      <c r="D29" s="639" t="s">
        <v>218</v>
      </c>
      <c r="E29" s="638" t="s">
        <v>559</v>
      </c>
      <c r="F29" s="644">
        <v>0.0</v>
      </c>
      <c r="G29" s="641">
        <v>5.0</v>
      </c>
      <c r="H29" s="642">
        <f t="shared" si="7"/>
        <v>0</v>
      </c>
      <c r="I29" s="641">
        <v>15.0</v>
      </c>
      <c r="J29" s="30">
        <f t="shared" si="2"/>
        <v>0</v>
      </c>
      <c r="K29" s="641">
        <v>15.0</v>
      </c>
      <c r="L29" s="643">
        <f t="shared" si="3"/>
        <v>0</v>
      </c>
      <c r="M29" s="641">
        <v>15.0</v>
      </c>
      <c r="N29" s="643">
        <f t="shared" si="4"/>
        <v>0</v>
      </c>
      <c r="O29" s="641">
        <v>15.0</v>
      </c>
      <c r="P29" s="643">
        <f t="shared" si="5"/>
        <v>0</v>
      </c>
      <c r="Q29" s="641">
        <v>15.0</v>
      </c>
      <c r="R29" s="30">
        <f t="shared" si="6"/>
        <v>0</v>
      </c>
    </row>
    <row r="30">
      <c r="A30" s="637" t="s">
        <v>1925</v>
      </c>
      <c r="B30" s="638">
        <v>4.01295733101E12</v>
      </c>
      <c r="C30" s="639" t="s">
        <v>507</v>
      </c>
      <c r="D30" s="639" t="s">
        <v>218</v>
      </c>
      <c r="E30" s="638" t="s">
        <v>559</v>
      </c>
      <c r="F30" s="644">
        <v>0.0</v>
      </c>
      <c r="G30" s="641">
        <v>0.0</v>
      </c>
      <c r="H30" s="642">
        <f t="shared" si="7"/>
        <v>0</v>
      </c>
      <c r="I30" s="641">
        <v>0.0</v>
      </c>
      <c r="J30" s="30">
        <f t="shared" si="2"/>
        <v>0</v>
      </c>
      <c r="K30" s="641">
        <v>0.0</v>
      </c>
      <c r="L30" s="643">
        <f t="shared" si="3"/>
        <v>0</v>
      </c>
      <c r="M30" s="641">
        <v>0.0</v>
      </c>
      <c r="N30" s="643">
        <f t="shared" si="4"/>
        <v>0</v>
      </c>
      <c r="O30" s="641">
        <v>0.0</v>
      </c>
      <c r="P30" s="643">
        <f t="shared" si="5"/>
        <v>0</v>
      </c>
      <c r="Q30" s="641">
        <v>0.0</v>
      </c>
      <c r="R30" s="30">
        <f t="shared" si="6"/>
        <v>0</v>
      </c>
    </row>
    <row r="31">
      <c r="A31" s="637" t="s">
        <v>1385</v>
      </c>
      <c r="B31" s="638">
        <v>3.760300310588E12</v>
      </c>
      <c r="C31" s="639" t="s">
        <v>1926</v>
      </c>
      <c r="D31" s="639" t="s">
        <v>683</v>
      </c>
      <c r="E31" s="638" t="s">
        <v>559</v>
      </c>
      <c r="F31" s="644">
        <v>3.43</v>
      </c>
      <c r="G31" s="641">
        <v>5.0</v>
      </c>
      <c r="H31" s="642">
        <f t="shared" si="7"/>
        <v>17.15</v>
      </c>
      <c r="I31" s="641">
        <v>5.0</v>
      </c>
      <c r="J31" s="30">
        <f t="shared" si="2"/>
        <v>17.15</v>
      </c>
      <c r="K31" s="641">
        <v>2.0</v>
      </c>
      <c r="L31" s="643">
        <f t="shared" si="3"/>
        <v>6.86</v>
      </c>
      <c r="M31" s="641">
        <v>1.0</v>
      </c>
      <c r="N31" s="643">
        <f t="shared" si="4"/>
        <v>3.43</v>
      </c>
      <c r="O31" s="201">
        <v>0.0</v>
      </c>
      <c r="P31" s="643">
        <f t="shared" si="5"/>
        <v>0</v>
      </c>
      <c r="Q31" s="201">
        <v>0.0</v>
      </c>
      <c r="R31" s="30">
        <f t="shared" si="6"/>
        <v>0</v>
      </c>
    </row>
    <row r="32">
      <c r="A32" s="637" t="s">
        <v>1391</v>
      </c>
      <c r="B32" s="638">
        <v>3.760300310175E12</v>
      </c>
      <c r="C32" s="639" t="s">
        <v>1927</v>
      </c>
      <c r="D32" s="639" t="s">
        <v>696</v>
      </c>
      <c r="E32" s="638" t="s">
        <v>554</v>
      </c>
      <c r="F32" s="644">
        <v>4.97</v>
      </c>
      <c r="G32" s="641">
        <v>4.0</v>
      </c>
      <c r="H32" s="642">
        <f t="shared" si="7"/>
        <v>19.88</v>
      </c>
      <c r="I32" s="641">
        <v>9.0</v>
      </c>
      <c r="J32" s="30">
        <f t="shared" si="2"/>
        <v>44.73</v>
      </c>
      <c r="K32" s="641">
        <v>9.0</v>
      </c>
      <c r="L32" s="643">
        <f t="shared" si="3"/>
        <v>44.73</v>
      </c>
      <c r="M32" s="641">
        <v>9.0</v>
      </c>
      <c r="N32" s="643">
        <f t="shared" si="4"/>
        <v>44.73</v>
      </c>
      <c r="O32" s="641">
        <v>9.0</v>
      </c>
      <c r="P32" s="643">
        <f t="shared" si="5"/>
        <v>44.73</v>
      </c>
      <c r="Q32" s="641">
        <v>8.0</v>
      </c>
      <c r="R32" s="30">
        <f t="shared" si="6"/>
        <v>39.76</v>
      </c>
    </row>
    <row r="33">
      <c r="A33" s="637" t="s">
        <v>1813</v>
      </c>
      <c r="B33" s="638">
        <v>3.760300310168E12</v>
      </c>
      <c r="C33" s="639" t="s">
        <v>1928</v>
      </c>
      <c r="D33" s="639" t="s">
        <v>305</v>
      </c>
      <c r="E33" s="638" t="s">
        <v>554</v>
      </c>
      <c r="F33" s="644">
        <v>4.27</v>
      </c>
      <c r="G33" s="641">
        <v>2.0</v>
      </c>
      <c r="H33" s="642">
        <f t="shared" si="7"/>
        <v>8.54</v>
      </c>
      <c r="I33" s="641">
        <v>7.0</v>
      </c>
      <c r="J33" s="30">
        <f t="shared" si="2"/>
        <v>29.89</v>
      </c>
      <c r="K33" s="641">
        <v>7.0</v>
      </c>
      <c r="L33" s="643">
        <f t="shared" si="3"/>
        <v>29.89</v>
      </c>
      <c r="M33" s="641">
        <v>7.0</v>
      </c>
      <c r="N33" s="643">
        <f t="shared" si="4"/>
        <v>29.89</v>
      </c>
      <c r="O33" s="201">
        <v>6.0</v>
      </c>
      <c r="P33" s="643">
        <f t="shared" si="5"/>
        <v>25.62</v>
      </c>
      <c r="Q33" s="201">
        <v>6.0</v>
      </c>
      <c r="R33" s="30">
        <f t="shared" si="6"/>
        <v>25.62</v>
      </c>
    </row>
    <row r="34">
      <c r="A34" s="637" t="s">
        <v>1393</v>
      </c>
      <c r="B34" s="638">
        <v>3.760300310502E12</v>
      </c>
      <c r="C34" s="639" t="s">
        <v>1929</v>
      </c>
      <c r="D34" s="639" t="s">
        <v>699</v>
      </c>
      <c r="E34" s="638" t="s">
        <v>554</v>
      </c>
      <c r="F34" s="644">
        <v>0.0</v>
      </c>
      <c r="G34" s="641">
        <v>0.0</v>
      </c>
      <c r="H34" s="642">
        <f t="shared" si="7"/>
        <v>0</v>
      </c>
      <c r="I34" s="641">
        <v>0.0</v>
      </c>
      <c r="J34" s="30">
        <f t="shared" si="2"/>
        <v>0</v>
      </c>
      <c r="K34" s="641">
        <v>0.0</v>
      </c>
      <c r="L34" s="643">
        <f t="shared" si="3"/>
        <v>0</v>
      </c>
      <c r="M34" s="641">
        <v>0.0</v>
      </c>
      <c r="N34" s="643">
        <f t="shared" si="4"/>
        <v>0</v>
      </c>
      <c r="O34" s="641">
        <v>0.0</v>
      </c>
      <c r="P34" s="643">
        <f t="shared" si="5"/>
        <v>0</v>
      </c>
      <c r="Q34" s="641">
        <v>0.0</v>
      </c>
      <c r="R34" s="30">
        <f t="shared" si="6"/>
        <v>0</v>
      </c>
    </row>
    <row r="35">
      <c r="A35" s="637" t="s">
        <v>1397</v>
      </c>
      <c r="B35" s="638">
        <v>3.760300310755E12</v>
      </c>
      <c r="C35" s="639" t="s">
        <v>1930</v>
      </c>
      <c r="D35" s="639" t="s">
        <v>703</v>
      </c>
      <c r="E35" s="638" t="s">
        <v>554</v>
      </c>
      <c r="F35" s="644">
        <v>3.9</v>
      </c>
      <c r="G35" s="641">
        <v>0.0</v>
      </c>
      <c r="H35" s="642">
        <f t="shared" si="7"/>
        <v>0</v>
      </c>
      <c r="I35" s="641">
        <v>1.0</v>
      </c>
      <c r="J35" s="30">
        <f t="shared" si="2"/>
        <v>3.9</v>
      </c>
      <c r="K35" s="641">
        <v>0.0</v>
      </c>
      <c r="L35" s="643">
        <f t="shared" si="3"/>
        <v>0</v>
      </c>
      <c r="M35" s="641">
        <v>0.0</v>
      </c>
      <c r="N35" s="643">
        <f t="shared" si="4"/>
        <v>0</v>
      </c>
      <c r="O35" s="641">
        <v>0.0</v>
      </c>
      <c r="P35" s="643">
        <f t="shared" si="5"/>
        <v>0</v>
      </c>
      <c r="Q35" s="641">
        <v>0.0</v>
      </c>
      <c r="R35" s="30">
        <f t="shared" si="6"/>
        <v>0</v>
      </c>
    </row>
    <row r="36">
      <c r="A36" s="637" t="s">
        <v>1401</v>
      </c>
      <c r="B36" s="638">
        <v>3.760300310922E12</v>
      </c>
      <c r="C36" s="639" t="s">
        <v>1931</v>
      </c>
      <c r="D36" s="639" t="s">
        <v>1932</v>
      </c>
      <c r="E36" s="638" t="s">
        <v>554</v>
      </c>
      <c r="F36" s="644">
        <v>8.15</v>
      </c>
      <c r="G36" s="641">
        <v>0.0</v>
      </c>
      <c r="H36" s="642">
        <f t="shared" si="7"/>
        <v>0</v>
      </c>
      <c r="I36" s="641">
        <v>1.0</v>
      </c>
      <c r="J36" s="30">
        <f t="shared" si="2"/>
        <v>8.15</v>
      </c>
      <c r="K36" s="641">
        <v>0.0</v>
      </c>
      <c r="L36" s="643">
        <f t="shared" si="3"/>
        <v>0</v>
      </c>
      <c r="M36" s="641">
        <v>0.0</v>
      </c>
      <c r="N36" s="643">
        <f t="shared" si="4"/>
        <v>0</v>
      </c>
      <c r="O36" s="641">
        <v>0.0</v>
      </c>
      <c r="P36" s="643">
        <f t="shared" si="5"/>
        <v>0</v>
      </c>
      <c r="Q36" s="641">
        <v>0.0</v>
      </c>
      <c r="R36" s="30">
        <f t="shared" si="6"/>
        <v>0</v>
      </c>
    </row>
    <row r="37">
      <c r="A37" s="637" t="s">
        <v>1933</v>
      </c>
      <c r="B37" s="638">
        <v>3.760300310915E12</v>
      </c>
      <c r="C37" s="639" t="s">
        <v>1934</v>
      </c>
      <c r="D37" s="639" t="s">
        <v>213</v>
      </c>
      <c r="E37" s="638" t="s">
        <v>554</v>
      </c>
      <c r="F37" s="644">
        <v>7.89</v>
      </c>
      <c r="G37" s="641">
        <v>2.0</v>
      </c>
      <c r="H37" s="642">
        <f t="shared" si="7"/>
        <v>15.78</v>
      </c>
      <c r="I37" s="641">
        <v>2.0</v>
      </c>
      <c r="J37" s="30">
        <f t="shared" si="2"/>
        <v>15.78</v>
      </c>
      <c r="K37" s="641">
        <v>2.0</v>
      </c>
      <c r="L37" s="643">
        <f t="shared" si="3"/>
        <v>15.78</v>
      </c>
      <c r="M37" s="641">
        <v>2.0</v>
      </c>
      <c r="N37" s="643">
        <f t="shared" si="4"/>
        <v>15.78</v>
      </c>
      <c r="O37" s="641">
        <v>2.0</v>
      </c>
      <c r="P37" s="643">
        <f t="shared" si="5"/>
        <v>15.78</v>
      </c>
      <c r="Q37" s="641">
        <v>2.0</v>
      </c>
      <c r="R37" s="30">
        <f t="shared" si="6"/>
        <v>15.78</v>
      </c>
    </row>
    <row r="38">
      <c r="A38" s="637" t="s">
        <v>1405</v>
      </c>
      <c r="B38" s="638">
        <v>3.760300311035E12</v>
      </c>
      <c r="C38" s="639" t="s">
        <v>1935</v>
      </c>
      <c r="D38" s="639" t="s">
        <v>1936</v>
      </c>
      <c r="E38" s="638" t="s">
        <v>554</v>
      </c>
      <c r="F38" s="644">
        <v>8.39</v>
      </c>
      <c r="G38" s="641">
        <v>2.0</v>
      </c>
      <c r="H38" s="642">
        <f t="shared" si="7"/>
        <v>16.78</v>
      </c>
      <c r="I38" s="641">
        <v>2.0</v>
      </c>
      <c r="J38" s="30">
        <f t="shared" si="2"/>
        <v>16.78</v>
      </c>
      <c r="K38" s="641">
        <v>2.0</v>
      </c>
      <c r="L38" s="643">
        <f t="shared" si="3"/>
        <v>16.78</v>
      </c>
      <c r="M38" s="641">
        <v>2.0</v>
      </c>
      <c r="N38" s="643">
        <f t="shared" si="4"/>
        <v>16.78</v>
      </c>
      <c r="O38" s="641">
        <v>2.0</v>
      </c>
      <c r="P38" s="643">
        <f t="shared" si="5"/>
        <v>16.78</v>
      </c>
      <c r="Q38" s="641">
        <v>1.0</v>
      </c>
      <c r="R38" s="30">
        <f t="shared" si="6"/>
        <v>8.39</v>
      </c>
    </row>
    <row r="39">
      <c r="A39" s="637" t="s">
        <v>1815</v>
      </c>
      <c r="B39" s="638">
        <v>3.760300311561E12</v>
      </c>
      <c r="C39" s="639" t="s">
        <v>1937</v>
      </c>
      <c r="D39" s="639" t="s">
        <v>712</v>
      </c>
      <c r="E39" s="638" t="s">
        <v>554</v>
      </c>
      <c r="F39" s="644">
        <v>5.96</v>
      </c>
      <c r="G39" s="641">
        <v>2.0</v>
      </c>
      <c r="H39" s="642">
        <f t="shared" si="7"/>
        <v>11.92</v>
      </c>
      <c r="I39" s="641">
        <v>2.0</v>
      </c>
      <c r="J39" s="30">
        <f t="shared" si="2"/>
        <v>11.92</v>
      </c>
      <c r="K39" s="641">
        <v>2.0</v>
      </c>
      <c r="L39" s="643">
        <f t="shared" si="3"/>
        <v>11.92</v>
      </c>
      <c r="M39" s="641">
        <v>2.0</v>
      </c>
      <c r="N39" s="643">
        <f t="shared" si="4"/>
        <v>11.92</v>
      </c>
      <c r="O39" s="641">
        <v>2.0</v>
      </c>
      <c r="P39" s="643">
        <f t="shared" si="5"/>
        <v>11.92</v>
      </c>
      <c r="Q39" s="641">
        <v>2.0</v>
      </c>
      <c r="R39" s="30">
        <f t="shared" si="6"/>
        <v>11.92</v>
      </c>
    </row>
    <row r="40">
      <c r="A40" s="637" t="s">
        <v>1829</v>
      </c>
      <c r="B40" s="638">
        <v>3.760300312032E12</v>
      </c>
      <c r="C40" s="639" t="s">
        <v>1938</v>
      </c>
      <c r="D40" s="639" t="s">
        <v>726</v>
      </c>
      <c r="E40" s="638" t="s">
        <v>554</v>
      </c>
      <c r="F40" s="644">
        <v>6.02</v>
      </c>
      <c r="G40" s="641">
        <v>7.0</v>
      </c>
      <c r="H40" s="642">
        <f t="shared" si="7"/>
        <v>42.14</v>
      </c>
      <c r="I40" s="641">
        <v>12.0</v>
      </c>
      <c r="J40" s="30">
        <f t="shared" si="2"/>
        <v>72.24</v>
      </c>
      <c r="K40" s="641">
        <v>11.0</v>
      </c>
      <c r="L40" s="643">
        <f t="shared" si="3"/>
        <v>66.22</v>
      </c>
      <c r="M40" s="641">
        <v>8.0</v>
      </c>
      <c r="N40" s="643">
        <f t="shared" si="4"/>
        <v>48.16</v>
      </c>
      <c r="O40" s="201">
        <v>7.0</v>
      </c>
      <c r="P40" s="643">
        <f t="shared" si="5"/>
        <v>42.14</v>
      </c>
      <c r="Q40" s="201">
        <v>4.0</v>
      </c>
      <c r="R40" s="30">
        <f t="shared" si="6"/>
        <v>24.08</v>
      </c>
    </row>
    <row r="41">
      <c r="A41" s="637" t="s">
        <v>1831</v>
      </c>
      <c r="B41" s="638">
        <v>3.760300312025E12</v>
      </c>
      <c r="C41" s="639" t="s">
        <v>1939</v>
      </c>
      <c r="D41" s="639" t="s">
        <v>104</v>
      </c>
      <c r="E41" s="638" t="s">
        <v>554</v>
      </c>
      <c r="F41" s="644">
        <v>6.02</v>
      </c>
      <c r="G41" s="641">
        <v>18.0</v>
      </c>
      <c r="H41" s="642">
        <f t="shared" si="7"/>
        <v>108.36</v>
      </c>
      <c r="I41" s="641">
        <v>18.0</v>
      </c>
      <c r="J41" s="30">
        <f t="shared" si="2"/>
        <v>108.36</v>
      </c>
      <c r="K41" s="641">
        <v>18.0</v>
      </c>
      <c r="L41" s="643">
        <f t="shared" si="3"/>
        <v>108.36</v>
      </c>
      <c r="M41" s="641">
        <v>18.0</v>
      </c>
      <c r="N41" s="643">
        <f t="shared" si="4"/>
        <v>108.36</v>
      </c>
      <c r="O41" s="641">
        <v>18.0</v>
      </c>
      <c r="P41" s="643">
        <f t="shared" si="5"/>
        <v>108.36</v>
      </c>
      <c r="Q41" s="641">
        <v>17.0</v>
      </c>
      <c r="R41" s="30">
        <f t="shared" si="6"/>
        <v>102.34</v>
      </c>
    </row>
    <row r="42">
      <c r="A42" s="637" t="s">
        <v>1833</v>
      </c>
      <c r="B42" s="638">
        <v>3.760300312476E12</v>
      </c>
      <c r="C42" s="639" t="s">
        <v>1939</v>
      </c>
      <c r="D42" s="639" t="s">
        <v>159</v>
      </c>
      <c r="E42" s="638" t="s">
        <v>554</v>
      </c>
      <c r="F42" s="644">
        <v>4.1</v>
      </c>
      <c r="G42" s="641">
        <v>5.0</v>
      </c>
      <c r="H42" s="642">
        <f t="shared" si="7"/>
        <v>20.5</v>
      </c>
      <c r="I42" s="641">
        <v>5.0</v>
      </c>
      <c r="J42" s="30">
        <f t="shared" si="2"/>
        <v>20.5</v>
      </c>
      <c r="K42" s="641">
        <v>4.0</v>
      </c>
      <c r="L42" s="643">
        <f t="shared" si="3"/>
        <v>16.4</v>
      </c>
      <c r="M42" s="641">
        <v>4.0</v>
      </c>
      <c r="N42" s="643">
        <f t="shared" si="4"/>
        <v>16.4</v>
      </c>
      <c r="O42" s="641">
        <v>4.0</v>
      </c>
      <c r="P42" s="643">
        <f t="shared" si="5"/>
        <v>16.4</v>
      </c>
      <c r="Q42" s="641">
        <v>3.0</v>
      </c>
      <c r="R42" s="30">
        <f t="shared" si="6"/>
        <v>12.3</v>
      </c>
    </row>
    <row r="43">
      <c r="A43" s="637" t="s">
        <v>1835</v>
      </c>
      <c r="B43" s="638">
        <v>3.760300312483E12</v>
      </c>
      <c r="C43" s="639" t="s">
        <v>1940</v>
      </c>
      <c r="D43" s="639" t="s">
        <v>89</v>
      </c>
      <c r="E43" s="638" t="s">
        <v>554</v>
      </c>
      <c r="F43" s="644">
        <v>4.189</v>
      </c>
      <c r="G43" s="641">
        <v>26.0</v>
      </c>
      <c r="H43" s="642">
        <f t="shared" si="7"/>
        <v>108.914</v>
      </c>
      <c r="I43" s="641">
        <v>23.0</v>
      </c>
      <c r="J43" s="30">
        <f t="shared" si="2"/>
        <v>96.347</v>
      </c>
      <c r="K43" s="641">
        <v>22.0</v>
      </c>
      <c r="L43" s="643">
        <f t="shared" si="3"/>
        <v>92.158</v>
      </c>
      <c r="M43" s="641">
        <v>22.0</v>
      </c>
      <c r="N43" s="643">
        <f t="shared" si="4"/>
        <v>92.158</v>
      </c>
      <c r="O43" s="641">
        <v>22.0</v>
      </c>
      <c r="P43" s="643">
        <f t="shared" si="5"/>
        <v>92.158</v>
      </c>
      <c r="Q43" s="641">
        <v>22.0</v>
      </c>
      <c r="R43" s="30">
        <f t="shared" si="6"/>
        <v>92.158</v>
      </c>
    </row>
    <row r="44">
      <c r="A44" s="637" t="s">
        <v>1419</v>
      </c>
      <c r="B44" s="638">
        <v>3.760300310571E12</v>
      </c>
      <c r="C44" s="639" t="s">
        <v>1941</v>
      </c>
      <c r="D44" s="639" t="s">
        <v>1921</v>
      </c>
      <c r="E44" s="638" t="s">
        <v>1942</v>
      </c>
      <c r="F44" s="644">
        <v>1.94</v>
      </c>
      <c r="G44" s="641">
        <v>0.0</v>
      </c>
      <c r="H44" s="642">
        <f t="shared" si="7"/>
        <v>0</v>
      </c>
      <c r="I44" s="641">
        <v>0.0</v>
      </c>
      <c r="J44" s="30">
        <f t="shared" si="2"/>
        <v>0</v>
      </c>
      <c r="K44" s="641">
        <v>0.0</v>
      </c>
      <c r="L44" s="643">
        <f t="shared" si="3"/>
        <v>0</v>
      </c>
      <c r="M44" s="641">
        <v>0.0</v>
      </c>
      <c r="N44" s="643">
        <f t="shared" si="4"/>
        <v>0</v>
      </c>
      <c r="O44" s="641">
        <v>0.0</v>
      </c>
      <c r="P44" s="643">
        <f t="shared" si="5"/>
        <v>0</v>
      </c>
      <c r="Q44" s="641">
        <v>0.0</v>
      </c>
      <c r="R44" s="30">
        <f t="shared" si="6"/>
        <v>0</v>
      </c>
    </row>
    <row r="45">
      <c r="A45" s="637" t="s">
        <v>1422</v>
      </c>
      <c r="B45" s="638">
        <v>3.760300311707E12</v>
      </c>
      <c r="C45" s="639" t="s">
        <v>1943</v>
      </c>
      <c r="D45" s="639" t="s">
        <v>755</v>
      </c>
      <c r="E45" s="638" t="s">
        <v>559</v>
      </c>
      <c r="F45" s="644">
        <v>3.86</v>
      </c>
      <c r="G45" s="641">
        <v>1.0</v>
      </c>
      <c r="H45" s="642">
        <f t="shared" si="7"/>
        <v>3.86</v>
      </c>
      <c r="I45" s="641">
        <v>0.0</v>
      </c>
      <c r="J45" s="30">
        <f t="shared" si="2"/>
        <v>0</v>
      </c>
      <c r="K45" s="641">
        <v>0.0</v>
      </c>
      <c r="L45" s="643">
        <f t="shared" si="3"/>
        <v>0</v>
      </c>
      <c r="M45" s="641">
        <v>0.0</v>
      </c>
      <c r="N45" s="643">
        <f t="shared" si="4"/>
        <v>0</v>
      </c>
      <c r="O45" s="641">
        <v>0.0</v>
      </c>
      <c r="P45" s="643">
        <f t="shared" si="5"/>
        <v>0</v>
      </c>
      <c r="Q45" s="641">
        <v>0.0</v>
      </c>
      <c r="R45" s="30">
        <f t="shared" si="6"/>
        <v>0</v>
      </c>
    </row>
    <row r="46">
      <c r="A46" s="637" t="s">
        <v>1423</v>
      </c>
      <c r="B46" s="638">
        <v>3.760300311691E12</v>
      </c>
      <c r="C46" s="639" t="s">
        <v>1944</v>
      </c>
      <c r="D46" s="639" t="s">
        <v>764</v>
      </c>
      <c r="E46" s="638" t="s">
        <v>559</v>
      </c>
      <c r="F46" s="644">
        <v>4.25</v>
      </c>
      <c r="G46" s="641">
        <v>8.0</v>
      </c>
      <c r="H46" s="642">
        <f t="shared" si="7"/>
        <v>34</v>
      </c>
      <c r="I46" s="641">
        <v>6.0</v>
      </c>
      <c r="J46" s="30">
        <f t="shared" si="2"/>
        <v>25.5</v>
      </c>
      <c r="K46" s="641">
        <v>6.0</v>
      </c>
      <c r="L46" s="643">
        <f t="shared" si="3"/>
        <v>25.5</v>
      </c>
      <c r="M46" s="641">
        <v>6.0</v>
      </c>
      <c r="N46" s="643">
        <f t="shared" si="4"/>
        <v>25.5</v>
      </c>
      <c r="O46" s="201">
        <v>4.0</v>
      </c>
      <c r="P46" s="643">
        <f t="shared" si="5"/>
        <v>17</v>
      </c>
      <c r="Q46" s="201">
        <v>0.0</v>
      </c>
      <c r="R46" s="30">
        <f t="shared" si="6"/>
        <v>0</v>
      </c>
    </row>
    <row r="47">
      <c r="A47" s="637" t="s">
        <v>1425</v>
      </c>
      <c r="B47" s="638">
        <v>3.760300312582E12</v>
      </c>
      <c r="C47" s="639" t="s">
        <v>763</v>
      </c>
      <c r="D47" s="639" t="s">
        <v>762</v>
      </c>
      <c r="E47" s="638" t="s">
        <v>559</v>
      </c>
      <c r="F47" s="644">
        <v>1.62</v>
      </c>
      <c r="G47" s="641">
        <v>5.0</v>
      </c>
      <c r="H47" s="642">
        <f t="shared" si="7"/>
        <v>8.1</v>
      </c>
      <c r="I47" s="641">
        <v>3.0</v>
      </c>
      <c r="J47" s="30">
        <f t="shared" si="2"/>
        <v>4.86</v>
      </c>
      <c r="K47" s="641">
        <v>1.0</v>
      </c>
      <c r="L47" s="643">
        <f t="shared" si="3"/>
        <v>1.62</v>
      </c>
      <c r="M47" s="641">
        <v>1.0</v>
      </c>
      <c r="N47" s="643">
        <f t="shared" si="4"/>
        <v>1.62</v>
      </c>
      <c r="O47" s="641">
        <v>1.0</v>
      </c>
      <c r="P47" s="643">
        <f t="shared" si="5"/>
        <v>1.62</v>
      </c>
      <c r="Q47" s="641">
        <v>0.0</v>
      </c>
      <c r="R47" s="30">
        <f t="shared" si="6"/>
        <v>0</v>
      </c>
    </row>
    <row r="48">
      <c r="A48" s="637" t="s">
        <v>1853</v>
      </c>
      <c r="B48" s="638">
        <v>3.77000892682E12</v>
      </c>
      <c r="C48" s="639" t="s">
        <v>209</v>
      </c>
      <c r="D48" s="639" t="s">
        <v>1916</v>
      </c>
      <c r="E48" s="638" t="s">
        <v>554</v>
      </c>
      <c r="F48" s="644">
        <v>5.72</v>
      </c>
      <c r="G48" s="641">
        <v>5.0</v>
      </c>
      <c r="H48" s="642">
        <f t="shared" si="7"/>
        <v>28.6</v>
      </c>
      <c r="I48" s="641">
        <v>0.0</v>
      </c>
      <c r="J48" s="30">
        <f t="shared" si="2"/>
        <v>0</v>
      </c>
      <c r="K48" s="641">
        <v>0.0</v>
      </c>
      <c r="L48" s="643">
        <f t="shared" si="3"/>
        <v>0</v>
      </c>
      <c r="M48" s="641">
        <v>0.0</v>
      </c>
      <c r="N48" s="643">
        <f t="shared" si="4"/>
        <v>0</v>
      </c>
      <c r="O48" s="641">
        <v>0.0</v>
      </c>
      <c r="P48" s="643">
        <f t="shared" si="5"/>
        <v>0</v>
      </c>
      <c r="Q48" s="641">
        <v>0.0</v>
      </c>
      <c r="R48" s="30">
        <f t="shared" si="6"/>
        <v>0</v>
      </c>
    </row>
    <row r="49">
      <c r="A49" s="637" t="s">
        <v>1945</v>
      </c>
      <c r="B49" s="638">
        <v>3.760300312803E12</v>
      </c>
      <c r="C49" s="639" t="s">
        <v>1042</v>
      </c>
      <c r="D49" s="639" t="s">
        <v>186</v>
      </c>
      <c r="E49" s="638" t="s">
        <v>552</v>
      </c>
      <c r="F49" s="644">
        <v>3.49</v>
      </c>
      <c r="G49" s="641">
        <v>7.0</v>
      </c>
      <c r="H49" s="642">
        <f t="shared" si="7"/>
        <v>24.43</v>
      </c>
      <c r="I49" s="641">
        <v>7.0</v>
      </c>
      <c r="J49" s="30">
        <f t="shared" si="2"/>
        <v>24.43</v>
      </c>
      <c r="K49" s="641">
        <v>7.0</v>
      </c>
      <c r="L49" s="643">
        <f t="shared" si="3"/>
        <v>24.43</v>
      </c>
      <c r="M49" s="641">
        <v>7.0</v>
      </c>
      <c r="N49" s="643">
        <f t="shared" si="4"/>
        <v>24.43</v>
      </c>
      <c r="O49" s="641">
        <v>7.0</v>
      </c>
      <c r="P49" s="643">
        <f t="shared" si="5"/>
        <v>24.43</v>
      </c>
      <c r="Q49" s="641">
        <v>7.0</v>
      </c>
      <c r="R49" s="30">
        <f t="shared" si="6"/>
        <v>24.43</v>
      </c>
    </row>
    <row r="50">
      <c r="A50" s="637" t="s">
        <v>1438</v>
      </c>
      <c r="B50" s="638">
        <v>3.760300312858E12</v>
      </c>
      <c r="C50" s="639" t="s">
        <v>781</v>
      </c>
      <c r="D50" s="639" t="s">
        <v>1946</v>
      </c>
      <c r="E50" s="638" t="s">
        <v>554</v>
      </c>
      <c r="F50" s="644">
        <v>0.0</v>
      </c>
      <c r="G50" s="641">
        <v>0.0</v>
      </c>
      <c r="H50" s="642">
        <f t="shared" si="7"/>
        <v>0</v>
      </c>
      <c r="I50" s="641">
        <v>0.0</v>
      </c>
      <c r="J50" s="30">
        <f t="shared" si="2"/>
        <v>0</v>
      </c>
      <c r="K50" s="641">
        <v>0.0</v>
      </c>
      <c r="L50" s="643">
        <f t="shared" si="3"/>
        <v>0</v>
      </c>
      <c r="M50" s="641">
        <v>0.0</v>
      </c>
      <c r="N50" s="643">
        <f t="shared" si="4"/>
        <v>0</v>
      </c>
      <c r="O50" s="641">
        <v>0.0</v>
      </c>
      <c r="P50" s="643">
        <f t="shared" si="5"/>
        <v>0</v>
      </c>
      <c r="Q50" s="641">
        <v>0.0</v>
      </c>
      <c r="R50" s="30">
        <f t="shared" si="6"/>
        <v>0</v>
      </c>
    </row>
    <row r="51">
      <c r="A51" s="637" t="s">
        <v>1869</v>
      </c>
      <c r="B51" s="638">
        <v>4.012957370163E12</v>
      </c>
      <c r="C51" s="639" t="s">
        <v>218</v>
      </c>
      <c r="D51" s="639" t="s">
        <v>218</v>
      </c>
      <c r="E51" s="638" t="s">
        <v>559</v>
      </c>
      <c r="F51" s="644">
        <v>2.7</v>
      </c>
      <c r="G51" s="641">
        <v>0.0</v>
      </c>
      <c r="H51" s="642">
        <f t="shared" si="7"/>
        <v>0</v>
      </c>
      <c r="I51" s="641">
        <v>0.0</v>
      </c>
      <c r="J51" s="30">
        <f t="shared" si="2"/>
        <v>0</v>
      </c>
      <c r="K51" s="641">
        <v>0.0</v>
      </c>
      <c r="L51" s="643">
        <f t="shared" si="3"/>
        <v>0</v>
      </c>
      <c r="M51" s="641">
        <v>0.0</v>
      </c>
      <c r="N51" s="643">
        <f t="shared" si="4"/>
        <v>0</v>
      </c>
      <c r="O51" s="641">
        <v>0.0</v>
      </c>
      <c r="P51" s="643">
        <f t="shared" si="5"/>
        <v>0</v>
      </c>
      <c r="Q51" s="641">
        <v>0.0</v>
      </c>
      <c r="R51" s="30">
        <f t="shared" si="6"/>
        <v>0</v>
      </c>
    </row>
    <row r="52">
      <c r="A52" s="637" t="s">
        <v>1291</v>
      </c>
      <c r="B52" s="638">
        <v>3.700403516944E12</v>
      </c>
      <c r="C52" s="639" t="s">
        <v>597</v>
      </c>
      <c r="D52" s="639" t="s">
        <v>596</v>
      </c>
      <c r="E52" s="638" t="s">
        <v>559</v>
      </c>
      <c r="F52" s="644">
        <v>2.81</v>
      </c>
      <c r="G52" s="641">
        <v>0.0</v>
      </c>
      <c r="H52" s="642">
        <f t="shared" si="7"/>
        <v>0</v>
      </c>
      <c r="I52" s="641">
        <v>0.0</v>
      </c>
      <c r="J52" s="30">
        <f t="shared" si="2"/>
        <v>0</v>
      </c>
      <c r="K52" s="641">
        <v>0.0</v>
      </c>
      <c r="L52" s="643">
        <f t="shared" si="3"/>
        <v>0</v>
      </c>
      <c r="M52" s="641">
        <v>0.0</v>
      </c>
      <c r="N52" s="643">
        <f t="shared" si="4"/>
        <v>0</v>
      </c>
      <c r="O52" s="641">
        <v>0.0</v>
      </c>
      <c r="P52" s="643">
        <f t="shared" si="5"/>
        <v>0</v>
      </c>
      <c r="Q52" s="641">
        <v>0.0</v>
      </c>
      <c r="R52" s="30">
        <f t="shared" si="6"/>
        <v>0</v>
      </c>
    </row>
    <row r="53">
      <c r="A53" s="637" t="s">
        <v>1485</v>
      </c>
      <c r="B53" s="638">
        <v>3.760300313718E12</v>
      </c>
      <c r="C53" s="639" t="s">
        <v>610</v>
      </c>
      <c r="D53" s="639" t="s">
        <v>609</v>
      </c>
      <c r="E53" s="638" t="s">
        <v>559</v>
      </c>
      <c r="F53" s="644">
        <v>4.93</v>
      </c>
      <c r="G53" s="641">
        <v>7.0</v>
      </c>
      <c r="H53" s="642">
        <f t="shared" si="7"/>
        <v>34.51</v>
      </c>
      <c r="I53" s="641">
        <v>0.0</v>
      </c>
      <c r="J53" s="30">
        <f t="shared" si="2"/>
        <v>0</v>
      </c>
      <c r="K53" s="641">
        <v>0.0</v>
      </c>
      <c r="L53" s="643">
        <f t="shared" si="3"/>
        <v>0</v>
      </c>
      <c r="M53" s="641">
        <v>0.0</v>
      </c>
      <c r="N53" s="643">
        <f t="shared" si="4"/>
        <v>0</v>
      </c>
      <c r="O53" s="641">
        <v>0.0</v>
      </c>
      <c r="P53" s="643">
        <f t="shared" si="5"/>
        <v>0</v>
      </c>
      <c r="Q53" s="641">
        <v>0.0</v>
      </c>
      <c r="R53" s="30">
        <f t="shared" si="6"/>
        <v>0</v>
      </c>
    </row>
    <row r="54">
      <c r="A54" s="637" t="s">
        <v>1207</v>
      </c>
      <c r="B54" s="638">
        <v>3.760300313848E12</v>
      </c>
      <c r="C54" s="639" t="s">
        <v>1947</v>
      </c>
      <c r="D54" s="639" t="s">
        <v>1948</v>
      </c>
      <c r="E54" s="638" t="s">
        <v>559</v>
      </c>
      <c r="F54" s="644">
        <v>2.69</v>
      </c>
      <c r="G54" s="641">
        <v>5.0</v>
      </c>
      <c r="H54" s="642">
        <f t="shared" si="7"/>
        <v>13.45</v>
      </c>
      <c r="I54" s="641">
        <v>10.0</v>
      </c>
      <c r="J54" s="30">
        <f t="shared" si="2"/>
        <v>26.9</v>
      </c>
      <c r="K54" s="641">
        <v>9.0</v>
      </c>
      <c r="L54" s="643">
        <f t="shared" si="3"/>
        <v>24.21</v>
      </c>
      <c r="M54" s="641">
        <v>8.0</v>
      </c>
      <c r="N54" s="643">
        <f t="shared" si="4"/>
        <v>21.52</v>
      </c>
      <c r="O54" s="641">
        <v>8.0</v>
      </c>
      <c r="P54" s="643">
        <f t="shared" si="5"/>
        <v>21.52</v>
      </c>
      <c r="Q54" s="641">
        <v>8.0</v>
      </c>
      <c r="R54" s="30">
        <f t="shared" si="6"/>
        <v>21.52</v>
      </c>
    </row>
    <row r="55">
      <c r="A55" s="637" t="s">
        <v>1949</v>
      </c>
      <c r="B55" s="638">
        <v>3.760300314029E12</v>
      </c>
      <c r="C55" s="639" t="s">
        <v>660</v>
      </c>
      <c r="D55" s="639" t="s">
        <v>305</v>
      </c>
      <c r="E55" s="638" t="s">
        <v>559</v>
      </c>
      <c r="F55" s="644">
        <v>11.21</v>
      </c>
      <c r="G55" s="641">
        <v>6.0</v>
      </c>
      <c r="H55" s="642">
        <f t="shared" si="7"/>
        <v>67.26</v>
      </c>
      <c r="I55" s="641">
        <v>11.0</v>
      </c>
      <c r="J55" s="30">
        <f t="shared" si="2"/>
        <v>123.31</v>
      </c>
      <c r="K55" s="641">
        <v>6.0</v>
      </c>
      <c r="L55" s="643">
        <f t="shared" si="3"/>
        <v>67.26</v>
      </c>
      <c r="M55" s="641">
        <v>6.0</v>
      </c>
      <c r="N55" s="643">
        <f t="shared" si="4"/>
        <v>67.26</v>
      </c>
      <c r="O55" s="641">
        <v>6.0</v>
      </c>
      <c r="P55" s="643">
        <f t="shared" si="5"/>
        <v>67.26</v>
      </c>
      <c r="Q55" s="641">
        <v>6.0</v>
      </c>
      <c r="R55" s="30">
        <f t="shared" si="6"/>
        <v>67.26</v>
      </c>
    </row>
    <row r="56">
      <c r="A56" s="637" t="s">
        <v>1793</v>
      </c>
      <c r="B56" s="638">
        <v>3.760300313619E12</v>
      </c>
      <c r="C56" s="639" t="s">
        <v>1950</v>
      </c>
      <c r="D56" s="639" t="s">
        <v>257</v>
      </c>
      <c r="E56" s="638" t="s">
        <v>1942</v>
      </c>
      <c r="F56" s="644">
        <v>2.91</v>
      </c>
      <c r="G56" s="641">
        <v>5.0</v>
      </c>
      <c r="H56" s="642">
        <f t="shared" si="7"/>
        <v>14.55</v>
      </c>
      <c r="I56" s="641">
        <v>5.0</v>
      </c>
      <c r="J56" s="30">
        <f t="shared" si="2"/>
        <v>14.55</v>
      </c>
      <c r="K56" s="641">
        <v>5.0</v>
      </c>
      <c r="L56" s="643">
        <f t="shared" si="3"/>
        <v>14.55</v>
      </c>
      <c r="M56" s="641">
        <v>5.0</v>
      </c>
      <c r="N56" s="643">
        <f t="shared" si="4"/>
        <v>14.55</v>
      </c>
      <c r="O56" s="641">
        <v>5.0</v>
      </c>
      <c r="P56" s="643">
        <f t="shared" si="5"/>
        <v>14.55</v>
      </c>
      <c r="Q56" s="641">
        <v>5.0</v>
      </c>
      <c r="R56" s="30">
        <f t="shared" si="6"/>
        <v>14.55</v>
      </c>
    </row>
    <row r="57">
      <c r="A57" s="637" t="s">
        <v>1470</v>
      </c>
      <c r="B57" s="638">
        <v>3.760300313602E12</v>
      </c>
      <c r="C57" s="639" t="s">
        <v>137</v>
      </c>
      <c r="D57" s="639" t="s">
        <v>218</v>
      </c>
      <c r="E57" s="638" t="s">
        <v>1942</v>
      </c>
      <c r="F57" s="644">
        <v>1.41</v>
      </c>
      <c r="G57" s="641">
        <v>29.0</v>
      </c>
      <c r="H57" s="642">
        <f t="shared" si="7"/>
        <v>40.89</v>
      </c>
      <c r="I57" s="641">
        <v>39.0</v>
      </c>
      <c r="J57" s="30">
        <f t="shared" si="2"/>
        <v>54.99</v>
      </c>
      <c r="K57" s="23">
        <v>39.0</v>
      </c>
      <c r="L57" s="643">
        <f t="shared" si="3"/>
        <v>54.99</v>
      </c>
      <c r="M57" s="23">
        <v>39.0</v>
      </c>
      <c r="N57" s="643">
        <f t="shared" si="4"/>
        <v>54.99</v>
      </c>
      <c r="O57" s="201">
        <v>39.0</v>
      </c>
      <c r="P57" s="643">
        <f t="shared" si="5"/>
        <v>54.99</v>
      </c>
      <c r="Q57" s="201">
        <v>39.0</v>
      </c>
      <c r="R57" s="30">
        <f t="shared" si="6"/>
        <v>54.99</v>
      </c>
    </row>
    <row r="58">
      <c r="A58" s="637" t="s">
        <v>1951</v>
      </c>
      <c r="B58" s="638">
        <v>3.700403517361E12</v>
      </c>
      <c r="C58" s="639" t="s">
        <v>695</v>
      </c>
      <c r="D58" s="639" t="s">
        <v>694</v>
      </c>
      <c r="E58" s="638" t="s">
        <v>559</v>
      </c>
      <c r="F58" s="644">
        <v>3.19</v>
      </c>
      <c r="G58" s="641">
        <v>2.0</v>
      </c>
      <c r="H58" s="642">
        <f t="shared" si="7"/>
        <v>6.38</v>
      </c>
      <c r="I58" s="641">
        <v>6.0</v>
      </c>
      <c r="J58" s="30">
        <f t="shared" si="2"/>
        <v>19.14</v>
      </c>
      <c r="K58" s="641">
        <v>3.0</v>
      </c>
      <c r="L58" s="643">
        <f t="shared" si="3"/>
        <v>9.57</v>
      </c>
      <c r="M58" s="641">
        <v>3.0</v>
      </c>
      <c r="N58" s="643">
        <f t="shared" si="4"/>
        <v>9.57</v>
      </c>
      <c r="O58" s="641">
        <v>3.0</v>
      </c>
      <c r="P58" s="643">
        <f t="shared" si="5"/>
        <v>9.57</v>
      </c>
      <c r="Q58" s="641">
        <v>3.0</v>
      </c>
      <c r="R58" s="30">
        <f t="shared" si="6"/>
        <v>9.57</v>
      </c>
    </row>
    <row r="59">
      <c r="A59" s="637" t="s">
        <v>1399</v>
      </c>
      <c r="B59" s="638">
        <v>3.760300310762E12</v>
      </c>
      <c r="C59" s="639" t="s">
        <v>1952</v>
      </c>
      <c r="D59" s="639" t="s">
        <v>705</v>
      </c>
      <c r="E59" s="638" t="s">
        <v>554</v>
      </c>
      <c r="F59" s="644">
        <v>8.12</v>
      </c>
      <c r="G59" s="641">
        <v>0.0</v>
      </c>
      <c r="H59" s="642">
        <f t="shared" si="7"/>
        <v>0</v>
      </c>
      <c r="I59" s="641">
        <v>3.0</v>
      </c>
      <c r="J59" s="30">
        <f t="shared" si="2"/>
        <v>24.36</v>
      </c>
      <c r="K59" s="641">
        <v>0.0</v>
      </c>
      <c r="L59" s="643">
        <f t="shared" si="3"/>
        <v>0</v>
      </c>
      <c r="M59" s="641">
        <v>0.0</v>
      </c>
      <c r="N59" s="643">
        <f t="shared" si="4"/>
        <v>0</v>
      </c>
      <c r="O59" s="641">
        <v>0.0</v>
      </c>
      <c r="P59" s="643">
        <f t="shared" si="5"/>
        <v>0</v>
      </c>
      <c r="Q59" s="641">
        <v>0.0</v>
      </c>
      <c r="R59" s="30">
        <f t="shared" si="6"/>
        <v>0</v>
      </c>
    </row>
    <row r="60">
      <c r="A60" s="637" t="s">
        <v>1953</v>
      </c>
      <c r="B60" s="638">
        <v>3.76030031096E12</v>
      </c>
      <c r="C60" s="639" t="s">
        <v>1954</v>
      </c>
      <c r="D60" s="639" t="s">
        <v>710</v>
      </c>
      <c r="E60" s="638" t="s">
        <v>554</v>
      </c>
      <c r="F60" s="644">
        <v>0.0</v>
      </c>
      <c r="G60" s="641">
        <v>0.0</v>
      </c>
      <c r="H60" s="642">
        <f t="shared" si="7"/>
        <v>0</v>
      </c>
      <c r="I60" s="641">
        <v>0.0</v>
      </c>
      <c r="J60" s="30">
        <f t="shared" si="2"/>
        <v>0</v>
      </c>
      <c r="K60" s="641">
        <v>0.0</v>
      </c>
      <c r="L60" s="643">
        <f t="shared" si="3"/>
        <v>0</v>
      </c>
      <c r="M60" s="641">
        <v>0.0</v>
      </c>
      <c r="N60" s="643">
        <f t="shared" si="4"/>
        <v>0</v>
      </c>
      <c r="O60" s="641">
        <v>0.0</v>
      </c>
      <c r="P60" s="643">
        <f t="shared" si="5"/>
        <v>0</v>
      </c>
      <c r="Q60" s="641">
        <v>0.0</v>
      </c>
      <c r="R60" s="30">
        <f t="shared" si="6"/>
        <v>0</v>
      </c>
    </row>
    <row r="61">
      <c r="A61" s="637" t="s">
        <v>1819</v>
      </c>
      <c r="B61" s="638">
        <v>3.760300311738E12</v>
      </c>
      <c r="C61" s="639" t="s">
        <v>1955</v>
      </c>
      <c r="D61" s="639" t="s">
        <v>714</v>
      </c>
      <c r="E61" s="638" t="s">
        <v>554</v>
      </c>
      <c r="F61" s="644">
        <v>3.25</v>
      </c>
      <c r="G61" s="641">
        <v>0.0</v>
      </c>
      <c r="H61" s="642">
        <f t="shared" si="7"/>
        <v>0</v>
      </c>
      <c r="I61" s="641">
        <v>10.0</v>
      </c>
      <c r="J61" s="30">
        <f t="shared" si="2"/>
        <v>32.5</v>
      </c>
      <c r="K61" s="641">
        <v>9.0</v>
      </c>
      <c r="L61" s="643">
        <f t="shared" si="3"/>
        <v>29.25</v>
      </c>
      <c r="M61" s="641">
        <v>7.0</v>
      </c>
      <c r="N61" s="643">
        <f t="shared" si="4"/>
        <v>22.75</v>
      </c>
      <c r="O61" s="201">
        <v>5.0</v>
      </c>
      <c r="P61" s="643">
        <f t="shared" si="5"/>
        <v>16.25</v>
      </c>
      <c r="Q61" s="201">
        <v>5.0</v>
      </c>
      <c r="R61" s="30">
        <f t="shared" si="6"/>
        <v>16.25</v>
      </c>
    </row>
    <row r="62">
      <c r="A62" s="637" t="s">
        <v>1823</v>
      </c>
      <c r="B62" s="638">
        <v>3.760300312513E12</v>
      </c>
      <c r="C62" s="639" t="s">
        <v>719</v>
      </c>
      <c r="D62" s="639" t="s">
        <v>198</v>
      </c>
      <c r="E62" s="638" t="s">
        <v>554</v>
      </c>
      <c r="F62" s="644">
        <v>4.47</v>
      </c>
      <c r="G62" s="641">
        <v>16.0</v>
      </c>
      <c r="H62" s="642">
        <f t="shared" si="7"/>
        <v>71.52</v>
      </c>
      <c r="I62" s="641">
        <v>16.0</v>
      </c>
      <c r="J62" s="30">
        <f t="shared" si="2"/>
        <v>71.52</v>
      </c>
      <c r="K62" s="641">
        <v>16.0</v>
      </c>
      <c r="L62" s="643">
        <f t="shared" si="3"/>
        <v>71.52</v>
      </c>
      <c r="M62" s="641">
        <v>16.0</v>
      </c>
      <c r="N62" s="643">
        <f t="shared" si="4"/>
        <v>71.52</v>
      </c>
      <c r="O62" s="641">
        <v>16.0</v>
      </c>
      <c r="P62" s="643">
        <f t="shared" si="5"/>
        <v>71.52</v>
      </c>
      <c r="Q62" s="641">
        <v>16.0</v>
      </c>
      <c r="R62" s="30">
        <f t="shared" si="6"/>
        <v>71.52</v>
      </c>
    </row>
    <row r="63">
      <c r="A63" s="637" t="s">
        <v>1956</v>
      </c>
      <c r="B63" s="638">
        <v>3.760300312537E12</v>
      </c>
      <c r="C63" s="639" t="s">
        <v>1957</v>
      </c>
      <c r="D63" s="639" t="s">
        <v>720</v>
      </c>
      <c r="E63" s="638" t="s">
        <v>554</v>
      </c>
      <c r="F63" s="644">
        <v>4.34</v>
      </c>
      <c r="G63" s="641">
        <v>15.0</v>
      </c>
      <c r="H63" s="642">
        <f t="shared" si="7"/>
        <v>65.1</v>
      </c>
      <c r="I63" s="641">
        <v>13.0</v>
      </c>
      <c r="J63" s="30">
        <f t="shared" si="2"/>
        <v>56.42</v>
      </c>
      <c r="K63" s="641">
        <v>13.0</v>
      </c>
      <c r="L63" s="643">
        <f t="shared" si="3"/>
        <v>56.42</v>
      </c>
      <c r="M63" s="641">
        <v>11.0</v>
      </c>
      <c r="N63" s="643">
        <f t="shared" si="4"/>
        <v>47.74</v>
      </c>
      <c r="O63" s="641">
        <v>11.0</v>
      </c>
      <c r="P63" s="643">
        <f t="shared" si="5"/>
        <v>47.74</v>
      </c>
      <c r="Q63" s="641">
        <v>11.0</v>
      </c>
      <c r="R63" s="30">
        <f t="shared" si="6"/>
        <v>47.74</v>
      </c>
    </row>
    <row r="64">
      <c r="A64" s="637" t="s">
        <v>1506</v>
      </c>
      <c r="B64" s="638">
        <v>3.700403517323E12</v>
      </c>
      <c r="C64" s="639" t="s">
        <v>757</v>
      </c>
      <c r="D64" s="639" t="s">
        <v>504</v>
      </c>
      <c r="E64" s="638" t="s">
        <v>559</v>
      </c>
      <c r="F64" s="644">
        <v>2.37</v>
      </c>
      <c r="G64" s="641">
        <v>3.0</v>
      </c>
      <c r="H64" s="642">
        <f t="shared" si="7"/>
        <v>7.11</v>
      </c>
      <c r="I64" s="641">
        <v>2.0</v>
      </c>
      <c r="J64" s="30">
        <f t="shared" si="2"/>
        <v>4.74</v>
      </c>
      <c r="K64" s="641">
        <v>2.0</v>
      </c>
      <c r="L64" s="643">
        <f t="shared" si="3"/>
        <v>4.74</v>
      </c>
      <c r="M64" s="641">
        <v>0.0</v>
      </c>
      <c r="N64" s="643">
        <f t="shared" si="4"/>
        <v>0</v>
      </c>
      <c r="O64" s="641">
        <v>0.0</v>
      </c>
      <c r="P64" s="643">
        <f t="shared" si="5"/>
        <v>0</v>
      </c>
      <c r="Q64" s="641">
        <v>0.0</v>
      </c>
      <c r="R64" s="30">
        <f t="shared" si="6"/>
        <v>0</v>
      </c>
    </row>
    <row r="65">
      <c r="A65" s="637" t="s">
        <v>1856</v>
      </c>
      <c r="B65" s="638">
        <v>3.700403517347E12</v>
      </c>
      <c r="C65" s="639" t="s">
        <v>274</v>
      </c>
      <c r="D65" s="639" t="s">
        <v>1958</v>
      </c>
      <c r="E65" s="638" t="s">
        <v>554</v>
      </c>
      <c r="F65" s="644">
        <v>4.39</v>
      </c>
      <c r="G65" s="641">
        <v>3.0</v>
      </c>
      <c r="H65" s="642">
        <f t="shared" si="7"/>
        <v>13.17</v>
      </c>
      <c r="I65" s="641">
        <v>0.0</v>
      </c>
      <c r="J65" s="30">
        <f t="shared" si="2"/>
        <v>0</v>
      </c>
      <c r="K65" s="641">
        <v>0.0</v>
      </c>
      <c r="L65" s="643">
        <f t="shared" si="3"/>
        <v>0</v>
      </c>
      <c r="M65" s="641">
        <v>10.0</v>
      </c>
      <c r="N65" s="643">
        <f t="shared" si="4"/>
        <v>43.9</v>
      </c>
      <c r="O65" s="201">
        <v>2.0</v>
      </c>
      <c r="P65" s="643">
        <f t="shared" si="5"/>
        <v>8.78</v>
      </c>
      <c r="Q65" s="201">
        <v>1.0</v>
      </c>
      <c r="R65" s="30">
        <f t="shared" si="6"/>
        <v>4.39</v>
      </c>
    </row>
    <row r="66">
      <c r="A66" s="637" t="s">
        <v>1463</v>
      </c>
      <c r="B66" s="638">
        <v>3.760300313831E12</v>
      </c>
      <c r="C66" s="639" t="s">
        <v>779</v>
      </c>
      <c r="D66" s="639" t="s">
        <v>186</v>
      </c>
      <c r="E66" s="638" t="s">
        <v>552</v>
      </c>
      <c r="F66" s="644">
        <v>2.74</v>
      </c>
      <c r="G66" s="641">
        <v>0.0</v>
      </c>
      <c r="H66" s="642">
        <f t="shared" si="7"/>
        <v>0</v>
      </c>
      <c r="I66" s="641">
        <v>0.0</v>
      </c>
      <c r="J66" s="30">
        <f t="shared" si="2"/>
        <v>0</v>
      </c>
      <c r="K66" s="641">
        <v>0.0</v>
      </c>
      <c r="L66" s="643">
        <f t="shared" si="3"/>
        <v>0</v>
      </c>
      <c r="M66" s="641">
        <v>0.0</v>
      </c>
      <c r="N66" s="643">
        <f t="shared" si="4"/>
        <v>0</v>
      </c>
      <c r="O66" s="641">
        <v>0.0</v>
      </c>
      <c r="P66" s="643">
        <f t="shared" si="5"/>
        <v>0</v>
      </c>
      <c r="Q66" s="641">
        <v>0.0</v>
      </c>
      <c r="R66" s="30">
        <f t="shared" si="6"/>
        <v>0</v>
      </c>
    </row>
    <row r="67">
      <c r="A67" s="637" t="s">
        <v>1461</v>
      </c>
      <c r="B67" s="638">
        <v>3.760300313824E12</v>
      </c>
      <c r="C67" s="639" t="s">
        <v>779</v>
      </c>
      <c r="D67" s="639" t="s">
        <v>186</v>
      </c>
      <c r="E67" s="638" t="s">
        <v>559</v>
      </c>
      <c r="F67" s="644">
        <v>2.9</v>
      </c>
      <c r="G67" s="641">
        <v>0.0</v>
      </c>
      <c r="H67" s="642">
        <f t="shared" si="7"/>
        <v>0</v>
      </c>
      <c r="I67" s="641">
        <v>1.0</v>
      </c>
      <c r="J67" s="30">
        <f t="shared" si="2"/>
        <v>2.9</v>
      </c>
      <c r="K67" s="641">
        <v>1.0</v>
      </c>
      <c r="L67" s="643">
        <f t="shared" si="3"/>
        <v>2.9</v>
      </c>
      <c r="M67" s="641">
        <v>1.0</v>
      </c>
      <c r="N67" s="643">
        <f t="shared" si="4"/>
        <v>2.9</v>
      </c>
      <c r="O67" s="201">
        <v>0.0</v>
      </c>
      <c r="P67" s="643">
        <f t="shared" si="5"/>
        <v>0</v>
      </c>
      <c r="Q67" s="201">
        <v>0.0</v>
      </c>
      <c r="R67" s="30">
        <f t="shared" si="6"/>
        <v>0</v>
      </c>
    </row>
    <row r="68">
      <c r="A68" s="637" t="s">
        <v>1433</v>
      </c>
      <c r="B68" s="638">
        <v>3.76030031111E12</v>
      </c>
      <c r="C68" s="639" t="s">
        <v>1959</v>
      </c>
      <c r="D68" s="639" t="s">
        <v>777</v>
      </c>
      <c r="E68" s="638" t="s">
        <v>559</v>
      </c>
      <c r="F68" s="644">
        <v>2.43</v>
      </c>
      <c r="G68" s="641">
        <v>0.0</v>
      </c>
      <c r="H68" s="642">
        <f t="shared" si="7"/>
        <v>0</v>
      </c>
      <c r="I68" s="641">
        <v>10.0</v>
      </c>
      <c r="J68" s="30">
        <f t="shared" si="2"/>
        <v>24.3</v>
      </c>
      <c r="K68" s="641">
        <v>9.0</v>
      </c>
      <c r="L68" s="643">
        <f t="shared" si="3"/>
        <v>21.87</v>
      </c>
      <c r="M68" s="641">
        <v>6.0</v>
      </c>
      <c r="N68" s="643">
        <f t="shared" si="4"/>
        <v>14.58</v>
      </c>
      <c r="O68" s="641">
        <v>6.0</v>
      </c>
      <c r="P68" s="643">
        <f t="shared" si="5"/>
        <v>14.58</v>
      </c>
      <c r="Q68" s="641">
        <v>5.0</v>
      </c>
      <c r="R68" s="30">
        <f t="shared" si="6"/>
        <v>12.15</v>
      </c>
    </row>
    <row r="69">
      <c r="A69" s="652" t="s">
        <v>1865</v>
      </c>
      <c r="B69" s="653">
        <v>3.760300313985E12</v>
      </c>
      <c r="C69" s="654" t="s">
        <v>1960</v>
      </c>
      <c r="D69" s="654" t="s">
        <v>151</v>
      </c>
      <c r="E69" s="653" t="s">
        <v>554</v>
      </c>
      <c r="F69" s="655">
        <v>6.62</v>
      </c>
      <c r="G69" s="23">
        <v>0.0</v>
      </c>
      <c r="H69" s="23">
        <v>0.0</v>
      </c>
      <c r="I69" s="641">
        <v>0.0</v>
      </c>
      <c r="J69" s="30">
        <f t="shared" si="2"/>
        <v>0</v>
      </c>
      <c r="K69" s="641">
        <v>0.0</v>
      </c>
      <c r="L69" s="643">
        <f t="shared" si="3"/>
        <v>0</v>
      </c>
      <c r="M69" s="641">
        <v>0.0</v>
      </c>
      <c r="N69" s="643">
        <f t="shared" si="4"/>
        <v>0</v>
      </c>
      <c r="O69" s="641">
        <v>0.0</v>
      </c>
      <c r="P69" s="643">
        <f t="shared" si="5"/>
        <v>0</v>
      </c>
      <c r="Q69" s="641">
        <v>0.0</v>
      </c>
      <c r="R69" s="30">
        <f t="shared" si="6"/>
        <v>0</v>
      </c>
    </row>
    <row r="70">
      <c r="A70" s="646" t="s">
        <v>1516</v>
      </c>
      <c r="B70" s="239">
        <v>3.760300316993E12</v>
      </c>
      <c r="C70" s="646" t="s">
        <v>1961</v>
      </c>
      <c r="D70" s="646" t="s">
        <v>186</v>
      </c>
      <c r="E70" s="201" t="s">
        <v>552</v>
      </c>
      <c r="F70" s="447">
        <v>2.74</v>
      </c>
      <c r="G70" s="641">
        <v>0.0</v>
      </c>
      <c r="H70" s="641">
        <v>0.0</v>
      </c>
      <c r="I70" s="641">
        <v>0.0</v>
      </c>
      <c r="J70" s="641">
        <v>0.0</v>
      </c>
      <c r="K70" s="641">
        <v>21.0</v>
      </c>
      <c r="L70" s="194">
        <f t="shared" si="3"/>
        <v>57.54</v>
      </c>
      <c r="M70" s="641">
        <v>18.0</v>
      </c>
      <c r="N70" s="194">
        <f t="shared" si="4"/>
        <v>49.32</v>
      </c>
      <c r="O70" s="641">
        <v>18.0</v>
      </c>
      <c r="P70" s="194">
        <f t="shared" si="5"/>
        <v>49.32</v>
      </c>
      <c r="Q70" s="641">
        <v>18.0</v>
      </c>
      <c r="R70" s="133">
        <f t="shared" si="6"/>
        <v>49.32</v>
      </c>
    </row>
    <row r="71">
      <c r="A71" s="646" t="s">
        <v>1518</v>
      </c>
      <c r="B71" s="239">
        <v>3.760300316962E12</v>
      </c>
      <c r="C71" s="646" t="s">
        <v>1961</v>
      </c>
      <c r="D71" s="646" t="s">
        <v>186</v>
      </c>
      <c r="E71" s="201" t="s">
        <v>559</v>
      </c>
      <c r="F71" s="265">
        <v>2.9</v>
      </c>
      <c r="G71" s="641">
        <v>0.0</v>
      </c>
      <c r="H71" s="641">
        <v>0.0</v>
      </c>
      <c r="I71" s="641">
        <v>0.0</v>
      </c>
      <c r="J71" s="641">
        <v>0.0</v>
      </c>
      <c r="K71" s="641">
        <v>0.0</v>
      </c>
      <c r="L71" s="194">
        <f t="shared" si="3"/>
        <v>0</v>
      </c>
      <c r="M71" s="641">
        <v>0.0</v>
      </c>
      <c r="N71" s="194">
        <f t="shared" si="4"/>
        <v>0</v>
      </c>
      <c r="O71" s="641">
        <v>0.0</v>
      </c>
      <c r="P71" s="194">
        <f t="shared" si="5"/>
        <v>0</v>
      </c>
      <c r="Q71" s="641">
        <v>0.0</v>
      </c>
      <c r="R71" s="133">
        <f t="shared" si="6"/>
        <v>0</v>
      </c>
    </row>
    <row r="72">
      <c r="A72" s="646" t="s">
        <v>1501</v>
      </c>
      <c r="B72" s="656">
        <v>3.760300317303E12</v>
      </c>
      <c r="C72" s="646" t="s">
        <v>681</v>
      </c>
      <c r="D72" s="646" t="s">
        <v>218</v>
      </c>
      <c r="E72" s="201" t="s">
        <v>552</v>
      </c>
      <c r="F72" s="265">
        <v>1.0</v>
      </c>
      <c r="G72" s="641">
        <v>0.0</v>
      </c>
      <c r="H72" s="641">
        <v>0.0</v>
      </c>
      <c r="I72" s="641">
        <v>0.0</v>
      </c>
      <c r="J72" s="641">
        <v>0.0</v>
      </c>
      <c r="K72" s="641">
        <v>41.0</v>
      </c>
      <c r="L72" s="194">
        <f t="shared" si="3"/>
        <v>41</v>
      </c>
      <c r="M72" s="641">
        <v>40.0</v>
      </c>
      <c r="N72" s="194">
        <f t="shared" si="4"/>
        <v>40</v>
      </c>
      <c r="O72" s="641">
        <v>40.0</v>
      </c>
      <c r="P72" s="194">
        <f t="shared" si="5"/>
        <v>40</v>
      </c>
      <c r="Q72" s="641">
        <v>40.0</v>
      </c>
      <c r="R72" s="133">
        <f t="shared" si="6"/>
        <v>40</v>
      </c>
    </row>
    <row r="73">
      <c r="A73" s="646" t="s">
        <v>1499</v>
      </c>
      <c r="B73" s="656">
        <v>3.760300317099E12</v>
      </c>
      <c r="C73" s="646" t="s">
        <v>681</v>
      </c>
      <c r="D73" s="646" t="s">
        <v>218</v>
      </c>
      <c r="E73" s="201" t="s">
        <v>559</v>
      </c>
      <c r="F73" s="239">
        <v>2.0</v>
      </c>
      <c r="G73" s="641">
        <v>0.0</v>
      </c>
      <c r="H73" s="641">
        <v>0.0</v>
      </c>
      <c r="I73" s="641">
        <v>0.0</v>
      </c>
      <c r="J73" s="641">
        <v>0.0</v>
      </c>
      <c r="K73" s="641">
        <v>3.0</v>
      </c>
      <c r="L73" s="194">
        <f t="shared" si="3"/>
        <v>6</v>
      </c>
      <c r="M73" s="641">
        <v>3.0</v>
      </c>
      <c r="N73" s="194">
        <f t="shared" si="4"/>
        <v>6</v>
      </c>
      <c r="O73" s="641">
        <v>3.0</v>
      </c>
      <c r="P73" s="194">
        <f t="shared" si="5"/>
        <v>6</v>
      </c>
      <c r="Q73" s="641">
        <v>3.0</v>
      </c>
      <c r="R73" s="133">
        <f t="shared" si="6"/>
        <v>6</v>
      </c>
    </row>
    <row r="74">
      <c r="A74" s="646" t="s">
        <v>1962</v>
      </c>
      <c r="B74" s="656">
        <v>4.012957337029E12</v>
      </c>
      <c r="C74" s="646" t="s">
        <v>496</v>
      </c>
      <c r="D74" s="646" t="s">
        <v>218</v>
      </c>
      <c r="E74" s="201" t="s">
        <v>552</v>
      </c>
      <c r="F74" s="239">
        <v>0.0</v>
      </c>
      <c r="G74" s="641">
        <v>0.0</v>
      </c>
      <c r="H74" s="641">
        <v>0.0</v>
      </c>
      <c r="I74" s="641">
        <v>0.0</v>
      </c>
      <c r="J74" s="641">
        <v>0.0</v>
      </c>
      <c r="K74" s="641">
        <v>15.0</v>
      </c>
      <c r="L74" s="194">
        <f t="shared" si="3"/>
        <v>0</v>
      </c>
      <c r="M74" s="641">
        <v>15.0</v>
      </c>
      <c r="N74" s="194">
        <f t="shared" si="4"/>
        <v>0</v>
      </c>
      <c r="O74" s="641">
        <v>15.0</v>
      </c>
      <c r="P74" s="194">
        <f t="shared" si="5"/>
        <v>0</v>
      </c>
      <c r="Q74" s="641">
        <v>15.0</v>
      </c>
      <c r="R74" s="133">
        <f t="shared" si="6"/>
        <v>0</v>
      </c>
    </row>
    <row r="75">
      <c r="A75" s="646" t="s">
        <v>1963</v>
      </c>
      <c r="B75" s="656">
        <v>4.012957331027E12</v>
      </c>
      <c r="C75" s="646" t="s">
        <v>507</v>
      </c>
      <c r="D75" s="646" t="s">
        <v>218</v>
      </c>
      <c r="E75" s="201" t="s">
        <v>552</v>
      </c>
      <c r="F75" s="239">
        <v>0.0</v>
      </c>
      <c r="G75" s="641">
        <v>0.0</v>
      </c>
      <c r="H75" s="641">
        <v>0.0</v>
      </c>
      <c r="I75" s="641">
        <v>0.0</v>
      </c>
      <c r="J75" s="641">
        <v>0.0</v>
      </c>
      <c r="K75" s="641">
        <v>1.0</v>
      </c>
      <c r="L75" s="194">
        <f t="shared" si="3"/>
        <v>0</v>
      </c>
      <c r="M75" s="641">
        <v>0.0</v>
      </c>
      <c r="N75" s="194">
        <f t="shared" si="4"/>
        <v>0</v>
      </c>
      <c r="O75" s="641">
        <v>0.0</v>
      </c>
      <c r="P75" s="194">
        <f t="shared" si="5"/>
        <v>0</v>
      </c>
      <c r="Q75" s="641">
        <v>0.0</v>
      </c>
      <c r="R75" s="133">
        <f t="shared" si="6"/>
        <v>0</v>
      </c>
    </row>
    <row r="76">
      <c r="A76" s="646" t="s">
        <v>1194</v>
      </c>
      <c r="C76" s="646" t="s">
        <v>1916</v>
      </c>
      <c r="D76" s="646" t="s">
        <v>1964</v>
      </c>
      <c r="E76" s="23" t="s">
        <v>559</v>
      </c>
      <c r="F76" s="23">
        <v>1.93</v>
      </c>
      <c r="G76" s="23">
        <v>0.0</v>
      </c>
      <c r="H76" s="23">
        <v>0.0</v>
      </c>
      <c r="I76" s="23">
        <v>0.0</v>
      </c>
      <c r="J76" s="23">
        <v>0.0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641">
        <v>14.0</v>
      </c>
      <c r="R76" s="133">
        <f t="shared" si="6"/>
        <v>27.02</v>
      </c>
    </row>
    <row r="77">
      <c r="A77" s="646" t="s">
        <v>1492</v>
      </c>
      <c r="C77" s="646" t="s">
        <v>1965</v>
      </c>
      <c r="D77" s="646" t="s">
        <v>1966</v>
      </c>
      <c r="E77" s="23" t="s">
        <v>1189</v>
      </c>
      <c r="F77" s="23">
        <v>4.35</v>
      </c>
      <c r="G77" s="23">
        <v>0.0</v>
      </c>
      <c r="H77" s="23">
        <v>0.0</v>
      </c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641">
        <v>7.0</v>
      </c>
      <c r="R77" s="133">
        <f t="shared" si="6"/>
        <v>30.45</v>
      </c>
    </row>
    <row r="78">
      <c r="A78" s="646" t="s">
        <v>1490</v>
      </c>
      <c r="C78" s="646" t="s">
        <v>817</v>
      </c>
      <c r="D78" s="646" t="s">
        <v>818</v>
      </c>
      <c r="E78" s="23" t="s">
        <v>1189</v>
      </c>
      <c r="F78" s="23">
        <v>3.0</v>
      </c>
      <c r="G78" s="23">
        <v>0.0</v>
      </c>
      <c r="H78" s="23">
        <v>0.0</v>
      </c>
      <c r="I78" s="23">
        <v>0.0</v>
      </c>
      <c r="J78" s="23">
        <v>0.0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641">
        <v>49.0</v>
      </c>
      <c r="R78" s="133">
        <f t="shared" si="6"/>
        <v>147</v>
      </c>
    </row>
    <row r="79">
      <c r="A79" s="646" t="s">
        <v>1347</v>
      </c>
      <c r="C79" s="646" t="s">
        <v>1916</v>
      </c>
      <c r="D79" s="646" t="s">
        <v>1967</v>
      </c>
      <c r="E79" s="23" t="s">
        <v>1189</v>
      </c>
      <c r="F79" s="23">
        <v>4.19</v>
      </c>
      <c r="G79" s="23">
        <v>0.0</v>
      </c>
      <c r="H79" s="23">
        <v>0.0</v>
      </c>
      <c r="I79" s="23">
        <v>0.0</v>
      </c>
      <c r="J79" s="23">
        <v>0.0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641">
        <v>9.0</v>
      </c>
      <c r="R79" s="133">
        <f t="shared" si="6"/>
        <v>37.71</v>
      </c>
    </row>
    <row r="80">
      <c r="A80" s="646" t="s">
        <v>1825</v>
      </c>
      <c r="C80" s="646" t="s">
        <v>834</v>
      </c>
      <c r="D80" s="646" t="s">
        <v>1968</v>
      </c>
      <c r="E80" s="23" t="s">
        <v>1189</v>
      </c>
      <c r="F80" s="23">
        <v>4.47</v>
      </c>
      <c r="G80" s="23">
        <v>0.0</v>
      </c>
      <c r="H80" s="23">
        <v>0.0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641">
        <v>5.0</v>
      </c>
      <c r="R80" s="133">
        <f t="shared" si="6"/>
        <v>22.35</v>
      </c>
    </row>
    <row r="81">
      <c r="A81" s="646" t="s">
        <v>1329</v>
      </c>
      <c r="C81" s="646" t="s">
        <v>1916</v>
      </c>
      <c r="D81" s="646" t="s">
        <v>612</v>
      </c>
      <c r="E81" s="23" t="s">
        <v>1198</v>
      </c>
      <c r="F81" s="23">
        <v>7.11</v>
      </c>
      <c r="G81" s="23">
        <v>0.0</v>
      </c>
      <c r="H81" s="23">
        <v>0.0</v>
      </c>
      <c r="I81" s="23">
        <v>0.0</v>
      </c>
      <c r="J81" s="23">
        <v>0.0</v>
      </c>
      <c r="K81" s="23">
        <v>0.0</v>
      </c>
      <c r="L81" s="23">
        <v>0.0</v>
      </c>
      <c r="M81" s="23">
        <v>0.0</v>
      </c>
      <c r="N81" s="23">
        <v>0.0</v>
      </c>
      <c r="O81" s="23">
        <v>0.0</v>
      </c>
      <c r="P81" s="23">
        <v>0.0</v>
      </c>
      <c r="Q81" s="641">
        <v>2.0</v>
      </c>
      <c r="R81" s="133">
        <f t="shared" si="6"/>
        <v>14.22</v>
      </c>
    </row>
    <row r="82">
      <c r="B82" s="68"/>
      <c r="F82" s="23" t="s">
        <v>32</v>
      </c>
      <c r="G82" s="641">
        <f t="shared" ref="G82:J82" si="8">SUM(G2:G69)</f>
        <v>262</v>
      </c>
      <c r="H82" s="642">
        <f t="shared" si="8"/>
        <v>1042.874</v>
      </c>
      <c r="I82" s="133">
        <f t="shared" si="8"/>
        <v>515</v>
      </c>
      <c r="J82" s="30">
        <f t="shared" si="8"/>
        <v>1994.977</v>
      </c>
      <c r="K82" s="133">
        <f t="shared" ref="K82:P82" si="9">SUM(K2:K75)</f>
        <v>514</v>
      </c>
      <c r="L82" s="30">
        <f t="shared" si="9"/>
        <v>1658.528</v>
      </c>
      <c r="M82" s="133">
        <f t="shared" si="9"/>
        <v>485</v>
      </c>
      <c r="N82" s="30">
        <f t="shared" si="9"/>
        <v>1552.968</v>
      </c>
      <c r="O82" s="133">
        <f t="shared" si="9"/>
        <v>457</v>
      </c>
      <c r="P82" s="643">
        <f t="shared" si="9"/>
        <v>1435.808</v>
      </c>
      <c r="Q82" s="133">
        <f t="shared" ref="Q82:R82" si="10">SUM(Q2:Q81)</f>
        <v>524</v>
      </c>
      <c r="R82" s="30">
        <f t="shared" si="10"/>
        <v>1627.648</v>
      </c>
    </row>
    <row r="83">
      <c r="G83" s="657"/>
      <c r="H83" s="657"/>
    </row>
    <row r="84">
      <c r="G84" s="657"/>
      <c r="H84" s="657"/>
    </row>
    <row r="85">
      <c r="G85" s="657"/>
      <c r="H85" s="657"/>
      <c r="I85" s="64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13">
        <v>44676.0</v>
      </c>
      <c r="B1" s="114" t="s">
        <v>41</v>
      </c>
      <c r="C1" s="114" t="s">
        <v>42</v>
      </c>
      <c r="D1" s="114" t="s">
        <v>43</v>
      </c>
      <c r="E1" s="114" t="s">
        <v>44</v>
      </c>
      <c r="F1" s="114" t="s">
        <v>45</v>
      </c>
      <c r="G1" s="115" t="s">
        <v>32</v>
      </c>
      <c r="H1" s="114" t="s">
        <v>46</v>
      </c>
      <c r="I1" s="114" t="s">
        <v>47</v>
      </c>
      <c r="K1" s="114" t="s">
        <v>48</v>
      </c>
    </row>
    <row r="2">
      <c r="A2" s="116" t="s">
        <v>49</v>
      </c>
      <c r="B2" s="117">
        <v>960.0</v>
      </c>
      <c r="C2" s="117">
        <v>2000.0</v>
      </c>
      <c r="D2" s="117">
        <v>482.0</v>
      </c>
      <c r="E2" s="117">
        <v>2.0</v>
      </c>
      <c r="F2" s="117">
        <v>5000.0</v>
      </c>
      <c r="G2" s="117">
        <v>8444.0</v>
      </c>
      <c r="H2" s="117">
        <v>748.0</v>
      </c>
      <c r="I2" s="118">
        <v>11.29</v>
      </c>
    </row>
    <row r="3">
      <c r="A3" s="116" t="s">
        <v>50</v>
      </c>
      <c r="B3" s="117">
        <v>1482.0</v>
      </c>
      <c r="C3" s="117">
        <v>1178.0</v>
      </c>
      <c r="D3" s="117">
        <v>993.0</v>
      </c>
      <c r="E3" s="117">
        <v>6.0</v>
      </c>
      <c r="F3" s="117">
        <v>3292.0</v>
      </c>
      <c r="G3" s="117">
        <v>6951.0</v>
      </c>
      <c r="H3" s="117">
        <v>903.0</v>
      </c>
      <c r="I3" s="118">
        <v>7.7</v>
      </c>
    </row>
    <row r="4">
      <c r="A4" s="116" t="s">
        <v>51</v>
      </c>
      <c r="B4" s="117">
        <v>4721.0</v>
      </c>
      <c r="C4" s="117">
        <v>1145.0</v>
      </c>
      <c r="D4" s="117">
        <v>1150.0</v>
      </c>
      <c r="E4" s="117">
        <v>102.0</v>
      </c>
      <c r="F4" s="117">
        <v>0.0</v>
      </c>
      <c r="G4" s="117">
        <v>7118.0</v>
      </c>
      <c r="H4" s="117">
        <v>947.0</v>
      </c>
      <c r="I4" s="118">
        <v>7.52</v>
      </c>
      <c r="K4" s="116" t="s">
        <v>52</v>
      </c>
    </row>
    <row r="5">
      <c r="A5" s="116" t="s">
        <v>53</v>
      </c>
      <c r="B5" s="117">
        <v>0.0</v>
      </c>
      <c r="C5" s="117">
        <v>173.0</v>
      </c>
      <c r="D5" s="117">
        <v>1.0</v>
      </c>
      <c r="E5" s="117">
        <v>33.0</v>
      </c>
      <c r="F5" s="117">
        <v>0.0</v>
      </c>
      <c r="G5" s="117">
        <v>207.0</v>
      </c>
      <c r="H5" s="117">
        <v>127.0</v>
      </c>
      <c r="I5" s="119">
        <v>1.63</v>
      </c>
    </row>
    <row r="6">
      <c r="A6" s="116" t="s">
        <v>54</v>
      </c>
      <c r="B6" s="117">
        <v>294.0</v>
      </c>
      <c r="C6" s="117">
        <v>373.0</v>
      </c>
      <c r="D6" s="117">
        <v>159.0</v>
      </c>
      <c r="E6" s="117">
        <v>3.0</v>
      </c>
      <c r="F6" s="117">
        <v>0.0</v>
      </c>
      <c r="G6" s="117">
        <v>829.0</v>
      </c>
      <c r="H6" s="117">
        <v>141.0</v>
      </c>
      <c r="I6" s="120">
        <v>5.88</v>
      </c>
      <c r="K6" s="116" t="s">
        <v>55</v>
      </c>
    </row>
    <row r="7">
      <c r="A7" s="116" t="s">
        <v>56</v>
      </c>
      <c r="B7" s="117">
        <v>1274.0</v>
      </c>
      <c r="C7" s="117">
        <v>473.0</v>
      </c>
      <c r="D7" s="117">
        <v>143.0</v>
      </c>
      <c r="E7" s="117">
        <v>3.0</v>
      </c>
      <c r="F7" s="117">
        <v>0.0</v>
      </c>
      <c r="G7" s="117">
        <v>1893.0</v>
      </c>
      <c r="H7" s="117">
        <v>213.0</v>
      </c>
      <c r="I7" s="118">
        <v>8.89</v>
      </c>
    </row>
    <row r="8">
      <c r="A8" s="116" t="s">
        <v>57</v>
      </c>
      <c r="B8" s="117">
        <v>0.0</v>
      </c>
      <c r="C8" s="117">
        <v>0.0</v>
      </c>
      <c r="D8" s="117">
        <v>0.0</v>
      </c>
      <c r="E8" s="117">
        <v>104.0</v>
      </c>
      <c r="F8" s="117">
        <v>4000.0</v>
      </c>
      <c r="G8" s="117">
        <v>4104.0</v>
      </c>
      <c r="H8" s="117">
        <v>527.0</v>
      </c>
      <c r="I8" s="118">
        <v>7.79</v>
      </c>
      <c r="K8" s="116" t="s">
        <v>58</v>
      </c>
    </row>
    <row r="9">
      <c r="A9" s="116" t="s">
        <v>59</v>
      </c>
      <c r="B9" s="117">
        <v>922.0</v>
      </c>
      <c r="C9" s="117">
        <v>99.0</v>
      </c>
      <c r="D9" s="117">
        <v>259.0</v>
      </c>
      <c r="E9" s="117">
        <v>24.0</v>
      </c>
      <c r="F9" s="117">
        <v>0.0</v>
      </c>
      <c r="G9" s="117">
        <v>1304.0</v>
      </c>
      <c r="H9" s="117">
        <v>10.0</v>
      </c>
      <c r="I9" s="118">
        <v>130.4</v>
      </c>
    </row>
    <row r="10">
      <c r="A10" s="116" t="s">
        <v>60</v>
      </c>
      <c r="B10" s="117">
        <v>700.0</v>
      </c>
      <c r="C10" s="117">
        <v>500.0</v>
      </c>
      <c r="D10" s="117">
        <v>800.0</v>
      </c>
      <c r="E10" s="117">
        <v>0.0</v>
      </c>
      <c r="F10" s="117">
        <v>2000.0</v>
      </c>
      <c r="G10" s="117">
        <v>4000.0</v>
      </c>
      <c r="H10" s="121" t="s">
        <v>61</v>
      </c>
    </row>
    <row r="11">
      <c r="A11" s="116" t="s">
        <v>62</v>
      </c>
      <c r="B11" s="117">
        <v>0.0</v>
      </c>
      <c r="C11" s="117">
        <v>15.0</v>
      </c>
      <c r="D11" s="117">
        <v>1.0</v>
      </c>
      <c r="E11" s="117">
        <v>1.0</v>
      </c>
      <c r="F11" s="117">
        <v>0.0</v>
      </c>
      <c r="G11" s="117">
        <v>17.0</v>
      </c>
      <c r="K11" s="121" t="s">
        <v>63</v>
      </c>
    </row>
    <row r="12">
      <c r="A12" s="116" t="s">
        <v>64</v>
      </c>
      <c r="B12" s="117">
        <v>0.0</v>
      </c>
      <c r="C12" s="117">
        <v>320.0</v>
      </c>
      <c r="D12" s="117">
        <v>0.0</v>
      </c>
      <c r="E12" s="117">
        <v>7.0</v>
      </c>
      <c r="F12" s="117">
        <v>0.0</v>
      </c>
      <c r="G12" s="117">
        <v>327.0</v>
      </c>
      <c r="H12" s="117">
        <v>90.0</v>
      </c>
      <c r="I12" s="120">
        <v>3.63</v>
      </c>
    </row>
    <row r="13">
      <c r="A13" s="116" t="s">
        <v>65</v>
      </c>
      <c r="B13" s="117">
        <v>65.0</v>
      </c>
      <c r="C13" s="117">
        <v>45.0</v>
      </c>
      <c r="D13" s="117">
        <v>179.0</v>
      </c>
      <c r="E13" s="117">
        <v>223.0</v>
      </c>
      <c r="F13" s="117">
        <v>3000.0</v>
      </c>
      <c r="G13" s="117">
        <v>3512.0</v>
      </c>
      <c r="H13" s="117">
        <v>726.0</v>
      </c>
      <c r="I13" s="120">
        <v>4.84</v>
      </c>
      <c r="K13" s="116" t="s">
        <v>66</v>
      </c>
    </row>
    <row r="14">
      <c r="A14" s="116" t="s">
        <v>67</v>
      </c>
      <c r="B14" s="117">
        <v>297.0</v>
      </c>
      <c r="C14" s="117">
        <v>37.0</v>
      </c>
      <c r="D14" s="117">
        <v>75.0</v>
      </c>
      <c r="E14" s="117">
        <v>4.0</v>
      </c>
      <c r="F14" s="117">
        <v>0.0</v>
      </c>
      <c r="G14" s="117">
        <v>413.0</v>
      </c>
      <c r="H14" s="117">
        <v>53.0</v>
      </c>
      <c r="I14" s="118">
        <v>7.79</v>
      </c>
    </row>
    <row r="15">
      <c r="A15" s="122" t="s">
        <v>68</v>
      </c>
      <c r="B15" s="123">
        <v>1.0</v>
      </c>
      <c r="C15" s="123">
        <v>221.0</v>
      </c>
      <c r="D15" s="123">
        <v>0.0</v>
      </c>
      <c r="E15" s="123">
        <v>1.0</v>
      </c>
      <c r="F15" s="123">
        <v>0.0</v>
      </c>
      <c r="G15" s="123">
        <v>223.0</v>
      </c>
      <c r="H15" s="117">
        <v>121.0</v>
      </c>
      <c r="I15" s="119">
        <v>1.84</v>
      </c>
      <c r="K15" s="116" t="s">
        <v>69</v>
      </c>
    </row>
    <row r="16">
      <c r="B16" s="117">
        <v>10716.0</v>
      </c>
      <c r="C16" s="117">
        <v>6579.0</v>
      </c>
      <c r="D16" s="117">
        <v>4242.0</v>
      </c>
      <c r="E16" s="117">
        <v>513.0</v>
      </c>
      <c r="F16" s="117">
        <v>17292.0</v>
      </c>
      <c r="G16" s="117">
        <v>39342.0</v>
      </c>
    </row>
  </sheetData>
  <mergeCells count="7">
    <mergeCell ref="I1:J1"/>
    <mergeCell ref="K4:L4"/>
    <mergeCell ref="K6:L6"/>
    <mergeCell ref="K8:L8"/>
    <mergeCell ref="K11:L11"/>
    <mergeCell ref="K13:L13"/>
    <mergeCell ref="K15:L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6.33"/>
    <col customWidth="1" min="2" max="2" width="14.22"/>
    <col customWidth="1" min="3" max="3" width="13.56"/>
    <col customWidth="1" min="4" max="4" width="16.22"/>
  </cols>
  <sheetData>
    <row r="1">
      <c r="A1" s="124" t="s">
        <v>70</v>
      </c>
      <c r="B1" s="125" t="s">
        <v>71</v>
      </c>
      <c r="C1" s="126" t="s">
        <v>72</v>
      </c>
      <c r="D1" s="127" t="s">
        <v>73</v>
      </c>
      <c r="E1" s="128" t="s">
        <v>74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</row>
    <row r="2">
      <c r="A2" s="130" t="s">
        <v>75</v>
      </c>
      <c r="B2" s="131">
        <v>3.7603003138E12</v>
      </c>
      <c r="C2" s="132">
        <v>2.0</v>
      </c>
      <c r="D2" s="133" t="e">
        <v>#N/A</v>
      </c>
      <c r="E2" s="134" t="e">
        <v>#N/A</v>
      </c>
    </row>
    <row r="3">
      <c r="A3" s="130" t="s">
        <v>76</v>
      </c>
      <c r="B3" s="131">
        <v>3.760300312933E12</v>
      </c>
      <c r="C3" s="132">
        <v>18.0</v>
      </c>
      <c r="D3" s="135">
        <v>3.51</v>
      </c>
      <c r="E3" s="134">
        <v>63.17999999999999</v>
      </c>
    </row>
    <row r="4">
      <c r="A4" s="130" t="s">
        <v>77</v>
      </c>
      <c r="B4" s="131">
        <v>3.760300312636E12</v>
      </c>
      <c r="C4" s="132">
        <v>145.0</v>
      </c>
      <c r="D4" s="135">
        <v>3.51</v>
      </c>
      <c r="E4" s="134">
        <v>508.95</v>
      </c>
    </row>
    <row r="5">
      <c r="A5" s="130" t="s">
        <v>78</v>
      </c>
      <c r="B5" s="131">
        <v>3.760300312322E12</v>
      </c>
      <c r="C5" s="132">
        <v>477.0</v>
      </c>
      <c r="D5" s="135">
        <v>3.51</v>
      </c>
      <c r="E5" s="134">
        <v>1674.27</v>
      </c>
    </row>
    <row r="6">
      <c r="A6" s="130" t="s">
        <v>79</v>
      </c>
      <c r="B6" s="131">
        <v>8.718525194051E12</v>
      </c>
      <c r="C6" s="132">
        <v>1.0</v>
      </c>
      <c r="D6" s="135">
        <v>13.83</v>
      </c>
      <c r="E6" s="134">
        <v>13.83</v>
      </c>
    </row>
    <row r="7">
      <c r="A7" s="130" t="s">
        <v>80</v>
      </c>
      <c r="B7" s="131">
        <v>3.760300312988E12</v>
      </c>
      <c r="C7" s="132">
        <v>138.0</v>
      </c>
      <c r="D7" s="135">
        <v>3.38</v>
      </c>
      <c r="E7" s="134">
        <v>466.44</v>
      </c>
    </row>
    <row r="8">
      <c r="A8" s="130" t="s">
        <v>81</v>
      </c>
      <c r="B8" s="131">
        <v>4.012957430911E12</v>
      </c>
      <c r="C8" s="132">
        <v>57.0</v>
      </c>
      <c r="D8" s="135" t="e">
        <v>#N/A</v>
      </c>
      <c r="E8" s="134" t="e">
        <v>#N/A</v>
      </c>
    </row>
    <row r="9">
      <c r="A9" s="130" t="s">
        <v>82</v>
      </c>
      <c r="B9" s="131">
        <v>3.760300313992E12</v>
      </c>
      <c r="C9" s="132">
        <v>0.0</v>
      </c>
      <c r="D9" s="135" t="e">
        <v>#N/A</v>
      </c>
      <c r="E9" s="134" t="e">
        <v>#N/A</v>
      </c>
    </row>
    <row r="10">
      <c r="A10" s="130" t="s">
        <v>83</v>
      </c>
      <c r="B10" s="131">
        <v>3.760300315378E12</v>
      </c>
      <c r="C10" s="132">
        <v>103.0</v>
      </c>
      <c r="D10" s="135">
        <v>7.23</v>
      </c>
      <c r="E10" s="134">
        <v>744.69</v>
      </c>
    </row>
    <row r="11">
      <c r="A11" s="130" t="s">
        <v>84</v>
      </c>
      <c r="B11" s="131">
        <v>3.760300313084E12</v>
      </c>
      <c r="C11" s="132">
        <v>54.0</v>
      </c>
      <c r="D11" s="135">
        <v>4.03</v>
      </c>
      <c r="E11" s="134">
        <v>217.62</v>
      </c>
    </row>
    <row r="12">
      <c r="A12" s="130" t="s">
        <v>85</v>
      </c>
      <c r="B12" s="131">
        <v>3.760300312469E12</v>
      </c>
      <c r="C12" s="132">
        <v>0.0</v>
      </c>
      <c r="D12" s="135">
        <v>3.69</v>
      </c>
      <c r="E12" s="134">
        <v>0.0</v>
      </c>
    </row>
    <row r="13">
      <c r="A13" s="130" t="s">
        <v>86</v>
      </c>
      <c r="B13" s="131">
        <v>4.012957336022E12</v>
      </c>
      <c r="C13" s="132">
        <v>68.0</v>
      </c>
      <c r="D13" s="135" t="e">
        <v>#N/A</v>
      </c>
      <c r="E13" s="134" t="e">
        <v>#N/A</v>
      </c>
    </row>
    <row r="14">
      <c r="A14" s="130" t="s">
        <v>87</v>
      </c>
      <c r="B14" s="131">
        <v>3.76030031009E12</v>
      </c>
      <c r="C14" s="132">
        <v>458.0</v>
      </c>
      <c r="D14" s="135">
        <v>4.11</v>
      </c>
      <c r="E14" s="134">
        <v>1882.38</v>
      </c>
    </row>
    <row r="15">
      <c r="A15" s="130" t="s">
        <v>88</v>
      </c>
      <c r="B15" s="131">
        <v>3.760300311233E12</v>
      </c>
      <c r="C15" s="132">
        <v>6.0</v>
      </c>
      <c r="D15" s="135">
        <v>5.34</v>
      </c>
      <c r="E15" s="134">
        <v>32.04</v>
      </c>
    </row>
    <row r="16">
      <c r="A16" s="130" t="s">
        <v>89</v>
      </c>
      <c r="B16" s="131">
        <v>3.760300312483E12</v>
      </c>
      <c r="C16" s="132">
        <v>0.0</v>
      </c>
      <c r="D16" s="135">
        <v>4.18</v>
      </c>
      <c r="E16" s="134">
        <v>0.0</v>
      </c>
    </row>
    <row r="17">
      <c r="A17" s="130" t="s">
        <v>90</v>
      </c>
      <c r="B17" s="131" t="s">
        <v>91</v>
      </c>
      <c r="C17" s="132">
        <v>16.0</v>
      </c>
      <c r="D17" s="135">
        <v>3.34</v>
      </c>
      <c r="E17" s="134">
        <v>53.44</v>
      </c>
    </row>
    <row r="18">
      <c r="A18" s="130" t="s">
        <v>92</v>
      </c>
      <c r="B18" s="131">
        <v>3.76030031041E12</v>
      </c>
      <c r="C18" s="132">
        <v>134.0</v>
      </c>
      <c r="D18" s="135">
        <v>3.12</v>
      </c>
      <c r="E18" s="134">
        <v>418.08000000000004</v>
      </c>
    </row>
    <row r="19">
      <c r="A19" s="130" t="s">
        <v>93</v>
      </c>
      <c r="B19" s="131">
        <v>3.770008926974E12</v>
      </c>
      <c r="C19" s="132">
        <v>37.0</v>
      </c>
      <c r="D19" s="135">
        <v>3.92</v>
      </c>
      <c r="E19" s="134">
        <v>145.04</v>
      </c>
    </row>
    <row r="20">
      <c r="A20" s="130" t="s">
        <v>94</v>
      </c>
      <c r="B20" s="131">
        <v>3.760300311509E12</v>
      </c>
      <c r="C20" s="132">
        <v>77.0</v>
      </c>
      <c r="D20" s="135">
        <v>2.21</v>
      </c>
      <c r="E20" s="134">
        <v>170.17</v>
      </c>
    </row>
    <row r="21">
      <c r="A21" s="130" t="s">
        <v>95</v>
      </c>
      <c r="B21" s="131">
        <v>3.760300311875E12</v>
      </c>
      <c r="C21" s="132">
        <v>62.0</v>
      </c>
      <c r="D21" s="135">
        <v>1.23</v>
      </c>
      <c r="E21" s="134">
        <v>76.26</v>
      </c>
    </row>
    <row r="22">
      <c r="A22" s="130" t="s">
        <v>96</v>
      </c>
      <c r="B22" s="131">
        <v>3.760300311943E12</v>
      </c>
      <c r="C22" s="132">
        <v>449.0</v>
      </c>
      <c r="D22" s="135">
        <v>0.63</v>
      </c>
      <c r="E22" s="134">
        <v>282.87</v>
      </c>
    </row>
    <row r="23">
      <c r="A23" s="130" t="s">
        <v>97</v>
      </c>
      <c r="B23" s="131">
        <v>3.700403513455E12</v>
      </c>
      <c r="C23" s="132">
        <v>30.0</v>
      </c>
      <c r="D23" s="135">
        <v>1.97</v>
      </c>
      <c r="E23" s="134">
        <v>59.1</v>
      </c>
    </row>
    <row r="24">
      <c r="A24" s="130" t="s">
        <v>98</v>
      </c>
      <c r="B24" s="131">
        <v>3.760300312803E12</v>
      </c>
      <c r="C24" s="132">
        <v>0.0</v>
      </c>
      <c r="D24" s="135">
        <v>4.07</v>
      </c>
      <c r="E24" s="134">
        <v>0.0</v>
      </c>
    </row>
    <row r="25">
      <c r="A25" s="130" t="s">
        <v>99</v>
      </c>
      <c r="B25" s="131">
        <v>3.700403513707E12</v>
      </c>
      <c r="C25" s="132">
        <v>180.0</v>
      </c>
      <c r="D25" s="135">
        <v>2.152</v>
      </c>
      <c r="E25" s="134">
        <v>387.36</v>
      </c>
    </row>
    <row r="26">
      <c r="A26" s="130" t="s">
        <v>100</v>
      </c>
      <c r="B26" s="131">
        <v>3.760300311202E12</v>
      </c>
      <c r="C26" s="132">
        <v>111.0</v>
      </c>
      <c r="D26" s="135">
        <v>5.35</v>
      </c>
      <c r="E26" s="134">
        <v>593.8499999999999</v>
      </c>
    </row>
    <row r="27">
      <c r="A27" s="130" t="s">
        <v>101</v>
      </c>
      <c r="B27" s="131">
        <v>3.770008926899E12</v>
      </c>
      <c r="C27" s="132">
        <v>5.0</v>
      </c>
      <c r="D27" s="135">
        <v>3.26</v>
      </c>
      <c r="E27" s="134">
        <v>16.299999999999997</v>
      </c>
    </row>
    <row r="28">
      <c r="A28" s="130" t="s">
        <v>102</v>
      </c>
      <c r="B28" s="131">
        <v>5.056083206902E12</v>
      </c>
      <c r="C28" s="132">
        <v>53.0</v>
      </c>
      <c r="D28" s="135">
        <v>3.38</v>
      </c>
      <c r="E28" s="134">
        <v>179.14</v>
      </c>
    </row>
    <row r="29">
      <c r="A29" s="130" t="s">
        <v>103</v>
      </c>
      <c r="B29" s="131">
        <v>3.760300311806E12</v>
      </c>
      <c r="C29" s="132">
        <v>1.0</v>
      </c>
      <c r="D29" s="135">
        <v>4.88</v>
      </c>
      <c r="E29" s="134">
        <v>4.88</v>
      </c>
    </row>
    <row r="30">
      <c r="A30" s="130" t="s">
        <v>104</v>
      </c>
      <c r="B30" s="131">
        <v>3.760300312025E12</v>
      </c>
      <c r="C30" s="132">
        <v>164.0</v>
      </c>
      <c r="D30" s="135">
        <v>6.02</v>
      </c>
      <c r="E30" s="134">
        <v>987.28</v>
      </c>
    </row>
    <row r="31">
      <c r="A31" s="130" t="s">
        <v>105</v>
      </c>
      <c r="B31" s="131">
        <v>3.760300311028E12</v>
      </c>
      <c r="C31" s="132">
        <v>1.0</v>
      </c>
      <c r="D31" s="135">
        <v>5.13</v>
      </c>
      <c r="E31" s="134">
        <v>5.13</v>
      </c>
    </row>
    <row r="32">
      <c r="A32" s="130" t="s">
        <v>106</v>
      </c>
      <c r="B32" s="131">
        <v>3.760300313466E12</v>
      </c>
      <c r="C32" s="132">
        <v>42.0</v>
      </c>
      <c r="D32" s="135">
        <v>13.18</v>
      </c>
      <c r="E32" s="134">
        <v>553.56</v>
      </c>
    </row>
    <row r="33">
      <c r="A33" s="130" t="s">
        <v>107</v>
      </c>
      <c r="B33" s="131">
        <v>3.760300310359E12</v>
      </c>
      <c r="C33" s="132">
        <v>136.0</v>
      </c>
      <c r="D33" s="135">
        <v>4.84</v>
      </c>
      <c r="E33" s="134">
        <v>658.24</v>
      </c>
    </row>
    <row r="34">
      <c r="A34" s="130" t="s">
        <v>108</v>
      </c>
      <c r="B34" s="131">
        <v>3.760300311325E12</v>
      </c>
      <c r="C34" s="132">
        <v>9.0</v>
      </c>
      <c r="D34" s="135">
        <v>9.66</v>
      </c>
      <c r="E34" s="134">
        <v>86.94</v>
      </c>
    </row>
    <row r="35">
      <c r="A35" s="130" t="s">
        <v>109</v>
      </c>
      <c r="B35" s="131">
        <v>3.760300311271E12</v>
      </c>
      <c r="C35" s="132">
        <v>31.0</v>
      </c>
      <c r="D35" s="135">
        <v>5.17</v>
      </c>
      <c r="E35" s="134">
        <v>160.27</v>
      </c>
    </row>
    <row r="36">
      <c r="A36" s="130" t="s">
        <v>110</v>
      </c>
      <c r="B36" s="131">
        <v>3.760300311431E12</v>
      </c>
      <c r="C36" s="132">
        <v>1.0</v>
      </c>
      <c r="D36" s="135">
        <v>10.54</v>
      </c>
      <c r="E36" s="134">
        <v>10.54</v>
      </c>
    </row>
    <row r="37">
      <c r="A37" s="130" t="s">
        <v>111</v>
      </c>
      <c r="B37" s="131">
        <v>3.760300311981E12</v>
      </c>
      <c r="C37" s="132">
        <v>0.0</v>
      </c>
      <c r="D37" s="135">
        <v>8.72</v>
      </c>
      <c r="E37" s="134">
        <v>0.0</v>
      </c>
    </row>
    <row r="38">
      <c r="A38" s="130" t="s">
        <v>112</v>
      </c>
      <c r="B38" s="131">
        <v>5.0561671553004E13</v>
      </c>
      <c r="C38" s="132">
        <v>2.0</v>
      </c>
      <c r="D38" s="135">
        <v>7.32</v>
      </c>
      <c r="E38" s="134">
        <v>14.64</v>
      </c>
    </row>
    <row r="39">
      <c r="A39" s="130" t="s">
        <v>113</v>
      </c>
      <c r="B39" s="131">
        <v>3.760300313633E12</v>
      </c>
      <c r="C39" s="132">
        <v>0.0</v>
      </c>
      <c r="D39" s="135">
        <v>4.98</v>
      </c>
      <c r="E39" s="134">
        <v>0.0</v>
      </c>
    </row>
    <row r="40">
      <c r="A40" s="130" t="s">
        <v>114</v>
      </c>
      <c r="B40" s="131">
        <v>3.760300313626E12</v>
      </c>
      <c r="C40" s="132">
        <v>0.0</v>
      </c>
      <c r="D40" s="135">
        <v>3.44</v>
      </c>
      <c r="E40" s="134">
        <v>0.0</v>
      </c>
    </row>
    <row r="41">
      <c r="A41" s="130" t="s">
        <v>115</v>
      </c>
      <c r="B41" s="131">
        <v>3.760300312131E12</v>
      </c>
      <c r="C41" s="132">
        <v>2.0</v>
      </c>
      <c r="D41" s="135">
        <v>7.1</v>
      </c>
      <c r="E41" s="134">
        <v>14.2</v>
      </c>
    </row>
    <row r="42">
      <c r="A42" s="130" t="s">
        <v>116</v>
      </c>
      <c r="B42" s="131">
        <v>3.760300311936E12</v>
      </c>
      <c r="C42" s="132">
        <v>181.0</v>
      </c>
      <c r="D42" s="135">
        <v>2.24</v>
      </c>
      <c r="E42" s="134">
        <v>405.44000000000005</v>
      </c>
    </row>
    <row r="43">
      <c r="A43" s="130" t="s">
        <v>117</v>
      </c>
      <c r="B43" s="131">
        <v>3.760300312124E12</v>
      </c>
      <c r="C43" s="132">
        <v>0.0</v>
      </c>
      <c r="D43" s="135">
        <v>5.09</v>
      </c>
      <c r="E43" s="134">
        <v>0.0</v>
      </c>
    </row>
    <row r="44">
      <c r="A44" s="130" t="s">
        <v>118</v>
      </c>
      <c r="B44" s="131">
        <v>3.760300312254E12</v>
      </c>
      <c r="C44" s="132">
        <v>89.0</v>
      </c>
      <c r="D44" s="135">
        <v>6.45</v>
      </c>
      <c r="E44" s="134">
        <v>574.0500000000001</v>
      </c>
    </row>
    <row r="45">
      <c r="A45" s="130" t="s">
        <v>119</v>
      </c>
      <c r="B45" s="131">
        <v>3.760300313978E12</v>
      </c>
      <c r="C45" s="132">
        <v>41.0</v>
      </c>
      <c r="D45" s="135" t="e">
        <v>#N/A</v>
      </c>
      <c r="E45" s="134" t="e">
        <v>#N/A</v>
      </c>
    </row>
    <row r="46">
      <c r="A46" s="130" t="s">
        <v>120</v>
      </c>
      <c r="B46" s="131">
        <v>3.700403517323E12</v>
      </c>
      <c r="C46" s="132">
        <v>0.0</v>
      </c>
      <c r="D46" s="135">
        <v>2.842</v>
      </c>
      <c r="E46" s="134">
        <v>0.0</v>
      </c>
    </row>
    <row r="47">
      <c r="A47" s="130" t="s">
        <v>121</v>
      </c>
      <c r="B47" s="131">
        <v>3.770008926394E12</v>
      </c>
      <c r="C47" s="132">
        <v>3.0</v>
      </c>
      <c r="D47" s="135">
        <v>5.8</v>
      </c>
      <c r="E47" s="134">
        <v>17.4</v>
      </c>
    </row>
    <row r="48">
      <c r="A48" s="130" t="s">
        <v>122</v>
      </c>
      <c r="B48" s="131">
        <v>3.760300310014E12</v>
      </c>
      <c r="C48" s="132">
        <v>204.0</v>
      </c>
      <c r="D48" s="135">
        <v>7.77</v>
      </c>
      <c r="E48" s="134">
        <v>1585.08</v>
      </c>
    </row>
    <row r="49">
      <c r="A49" s="130" t="s">
        <v>123</v>
      </c>
      <c r="B49" s="131">
        <v>3.77000892679E12</v>
      </c>
      <c r="C49" s="132">
        <v>30.0</v>
      </c>
      <c r="D49" s="135">
        <v>4.69</v>
      </c>
      <c r="E49" s="134">
        <v>140.70000000000002</v>
      </c>
    </row>
    <row r="50">
      <c r="A50" s="130" t="s">
        <v>124</v>
      </c>
      <c r="B50" s="131">
        <v>3.760300314272E12</v>
      </c>
      <c r="C50" s="132">
        <v>156.0</v>
      </c>
      <c r="D50" s="135" t="e">
        <v>#N/A</v>
      </c>
      <c r="E50" s="134" t="e">
        <v>#N/A</v>
      </c>
    </row>
    <row r="51">
      <c r="A51" s="130" t="s">
        <v>125</v>
      </c>
      <c r="B51" s="131">
        <v>3.700403516944E12</v>
      </c>
      <c r="C51" s="132">
        <v>90.0</v>
      </c>
      <c r="D51" s="135">
        <v>3.136</v>
      </c>
      <c r="E51" s="134">
        <v>282.24</v>
      </c>
    </row>
    <row r="52">
      <c r="A52" s="130" t="s">
        <v>126</v>
      </c>
      <c r="B52" s="131">
        <v>7.06111650988E12</v>
      </c>
      <c r="C52" s="132">
        <v>22.0</v>
      </c>
      <c r="D52" s="135">
        <v>7.85</v>
      </c>
      <c r="E52" s="134">
        <v>172.7</v>
      </c>
    </row>
    <row r="53">
      <c r="A53" s="130" t="s">
        <v>127</v>
      </c>
      <c r="B53" s="131">
        <v>3.760300310588E12</v>
      </c>
      <c r="C53" s="132">
        <v>78.0</v>
      </c>
      <c r="D53" s="135">
        <v>3.43</v>
      </c>
      <c r="E53" s="134">
        <v>267.54</v>
      </c>
    </row>
    <row r="54">
      <c r="A54" s="130" t="s">
        <v>128</v>
      </c>
      <c r="B54" s="131">
        <v>7.94712417705E11</v>
      </c>
      <c r="C54" s="132">
        <v>9.0</v>
      </c>
      <c r="D54" s="135">
        <v>5.008</v>
      </c>
      <c r="E54" s="134">
        <v>45.072</v>
      </c>
    </row>
    <row r="55">
      <c r="A55" s="130" t="s">
        <v>129</v>
      </c>
      <c r="B55" s="131">
        <v>8.442160838048E12</v>
      </c>
      <c r="C55" s="132">
        <v>54.0</v>
      </c>
      <c r="D55" s="135">
        <v>5.51</v>
      </c>
      <c r="E55" s="134">
        <v>297.53999999999996</v>
      </c>
    </row>
    <row r="56">
      <c r="A56" s="130" t="s">
        <v>130</v>
      </c>
      <c r="B56" s="131">
        <v>3.760300310618E12</v>
      </c>
      <c r="C56" s="132">
        <v>37.0</v>
      </c>
      <c r="D56" s="135">
        <v>4.46</v>
      </c>
      <c r="E56" s="134">
        <v>165.02</v>
      </c>
    </row>
    <row r="57">
      <c r="A57" s="130" t="s">
        <v>131</v>
      </c>
      <c r="B57" s="131">
        <v>3.760300314128E12</v>
      </c>
      <c r="C57" s="132">
        <v>5.0</v>
      </c>
      <c r="D57" s="135">
        <v>14.11</v>
      </c>
      <c r="E57" s="134">
        <v>70.55</v>
      </c>
    </row>
    <row r="58">
      <c r="A58" s="130" t="s">
        <v>132</v>
      </c>
      <c r="B58" s="131">
        <v>3.760300311288E12</v>
      </c>
      <c r="C58" s="132">
        <v>23.0</v>
      </c>
      <c r="D58" s="135">
        <v>3.51</v>
      </c>
      <c r="E58" s="134">
        <v>80.72999999999999</v>
      </c>
    </row>
    <row r="59">
      <c r="A59" s="130" t="s">
        <v>133</v>
      </c>
      <c r="B59" s="131">
        <v>7.061113765593E12</v>
      </c>
      <c r="C59" s="132">
        <v>39.0</v>
      </c>
      <c r="D59" s="135">
        <v>4.4</v>
      </c>
      <c r="E59" s="134">
        <v>171.60000000000002</v>
      </c>
    </row>
    <row r="60">
      <c r="A60" s="130" t="s">
        <v>134</v>
      </c>
      <c r="B60" s="131">
        <v>3.76030031166E12</v>
      </c>
      <c r="C60" s="132">
        <v>144.0</v>
      </c>
      <c r="D60" s="135">
        <v>4.14</v>
      </c>
      <c r="E60" s="134">
        <v>596.16</v>
      </c>
    </row>
    <row r="61">
      <c r="A61" s="130" t="s">
        <v>135</v>
      </c>
      <c r="B61" s="131">
        <v>3.760300313312E12</v>
      </c>
      <c r="C61" s="132">
        <v>9.0</v>
      </c>
      <c r="D61" s="135">
        <v>7.3</v>
      </c>
      <c r="E61" s="134">
        <v>65.7</v>
      </c>
    </row>
    <row r="62">
      <c r="A62" s="130" t="s">
        <v>136</v>
      </c>
      <c r="B62" s="131">
        <v>3.760300310526E12</v>
      </c>
      <c r="C62" s="132">
        <v>1.0</v>
      </c>
      <c r="D62" s="135">
        <v>10.94</v>
      </c>
      <c r="E62" s="134">
        <v>10.94</v>
      </c>
    </row>
    <row r="63">
      <c r="A63" s="130" t="s">
        <v>137</v>
      </c>
      <c r="B63" s="131">
        <v>3.760300313602E12</v>
      </c>
      <c r="C63" s="132">
        <v>44.0</v>
      </c>
      <c r="D63" s="135">
        <v>2.15</v>
      </c>
      <c r="E63" s="134">
        <v>94.6</v>
      </c>
    </row>
    <row r="64">
      <c r="A64" s="130" t="s">
        <v>138</v>
      </c>
      <c r="B64" s="131">
        <v>3.760300312346E12</v>
      </c>
      <c r="C64" s="132">
        <v>82.0</v>
      </c>
      <c r="D64" s="135">
        <v>3.67</v>
      </c>
      <c r="E64" s="134">
        <v>300.94</v>
      </c>
    </row>
    <row r="65">
      <c r="A65" s="130" t="s">
        <v>139</v>
      </c>
      <c r="B65" s="131">
        <v>3.760300312001E12</v>
      </c>
      <c r="C65" s="132">
        <v>2.0</v>
      </c>
      <c r="D65" s="135">
        <v>12.1</v>
      </c>
      <c r="E65" s="134">
        <v>24.2</v>
      </c>
    </row>
    <row r="66">
      <c r="A66" s="130" t="s">
        <v>140</v>
      </c>
      <c r="B66" s="131">
        <v>3.76030031195E12</v>
      </c>
      <c r="C66" s="132">
        <v>45.0</v>
      </c>
      <c r="D66" s="135">
        <v>6.28</v>
      </c>
      <c r="E66" s="134">
        <v>282.6</v>
      </c>
    </row>
    <row r="67">
      <c r="A67" s="130" t="s">
        <v>141</v>
      </c>
      <c r="B67" s="131">
        <v>3.760300314654E12</v>
      </c>
      <c r="C67" s="132">
        <v>9.0</v>
      </c>
      <c r="D67" s="135">
        <v>13.52</v>
      </c>
      <c r="E67" s="134">
        <v>121.67999999999999</v>
      </c>
    </row>
    <row r="68">
      <c r="A68" s="130" t="s">
        <v>142</v>
      </c>
      <c r="B68" s="131">
        <v>3.760300313886E12</v>
      </c>
      <c r="C68" s="132">
        <v>3.0</v>
      </c>
      <c r="D68" s="135">
        <v>10.43</v>
      </c>
      <c r="E68" s="134">
        <v>31.29</v>
      </c>
    </row>
    <row r="69">
      <c r="A69" s="130" t="s">
        <v>143</v>
      </c>
      <c r="B69" s="131">
        <v>3.760300313213E12</v>
      </c>
      <c r="C69" s="132">
        <v>156.0</v>
      </c>
      <c r="D69" s="135">
        <v>4.37</v>
      </c>
      <c r="E69" s="134">
        <v>681.72</v>
      </c>
    </row>
    <row r="70">
      <c r="A70" s="130" t="s">
        <v>144</v>
      </c>
      <c r="B70" s="131">
        <v>4.015698313819E12</v>
      </c>
      <c r="C70" s="132">
        <v>31.0</v>
      </c>
      <c r="D70" s="135">
        <v>2.93</v>
      </c>
      <c r="E70" s="134">
        <v>90.83</v>
      </c>
    </row>
    <row r="71">
      <c r="A71" s="130" t="s">
        <v>145</v>
      </c>
      <c r="B71" s="131">
        <v>3.760300312049E12</v>
      </c>
      <c r="C71" s="132">
        <v>164.0</v>
      </c>
      <c r="D71" s="135">
        <v>2.98</v>
      </c>
      <c r="E71" s="134">
        <v>488.71999999999997</v>
      </c>
    </row>
    <row r="72">
      <c r="A72" s="130" t="s">
        <v>146</v>
      </c>
      <c r="B72" s="131">
        <v>3.76030031207E12</v>
      </c>
      <c r="C72" s="132">
        <v>110.0</v>
      </c>
      <c r="D72" s="135">
        <v>2.98</v>
      </c>
      <c r="E72" s="134">
        <v>327.8</v>
      </c>
    </row>
    <row r="73">
      <c r="A73" s="130" t="s">
        <v>147</v>
      </c>
      <c r="B73" s="131">
        <v>3.760300312063E12</v>
      </c>
      <c r="C73" s="132">
        <v>113.0</v>
      </c>
      <c r="D73" s="135">
        <v>2.98</v>
      </c>
      <c r="E73" s="134">
        <v>336.74</v>
      </c>
    </row>
    <row r="74">
      <c r="A74" s="130" t="s">
        <v>148</v>
      </c>
      <c r="B74" s="131">
        <v>3.760300312056E12</v>
      </c>
      <c r="C74" s="132">
        <v>58.0</v>
      </c>
      <c r="D74" s="135">
        <v>2.98</v>
      </c>
      <c r="E74" s="134">
        <v>172.84</v>
      </c>
    </row>
    <row r="75">
      <c r="A75" s="130" t="s">
        <v>149</v>
      </c>
      <c r="B75" s="131">
        <v>7.0611170386E12</v>
      </c>
      <c r="C75" s="132">
        <v>9.0</v>
      </c>
      <c r="D75" s="135">
        <v>3.35</v>
      </c>
      <c r="E75" s="134">
        <v>30.150000000000002</v>
      </c>
    </row>
    <row r="76">
      <c r="A76" s="130" t="s">
        <v>150</v>
      </c>
      <c r="B76" s="131">
        <v>3.7700089264E12</v>
      </c>
      <c r="C76" s="132">
        <v>10.0</v>
      </c>
      <c r="D76" s="135">
        <v>4.91</v>
      </c>
      <c r="E76" s="134">
        <v>49.1</v>
      </c>
    </row>
    <row r="77">
      <c r="A77" s="130" t="s">
        <v>151</v>
      </c>
      <c r="B77" s="131">
        <v>3.760300313985E12</v>
      </c>
      <c r="C77" s="132">
        <v>51.0</v>
      </c>
      <c r="D77" s="135">
        <v>10.29</v>
      </c>
      <c r="E77" s="134">
        <v>524.79</v>
      </c>
    </row>
    <row r="78">
      <c r="A78" s="130" t="s">
        <v>152</v>
      </c>
      <c r="B78" s="131">
        <v>3.760300310373E12</v>
      </c>
      <c r="C78" s="132">
        <v>0.0</v>
      </c>
      <c r="D78" s="135">
        <v>6.43</v>
      </c>
      <c r="E78" s="134">
        <v>0.0</v>
      </c>
    </row>
    <row r="79">
      <c r="A79" s="130" t="s">
        <v>153</v>
      </c>
      <c r="B79" s="131">
        <v>3.760300313718E12</v>
      </c>
      <c r="C79" s="132">
        <v>362.0</v>
      </c>
      <c r="D79" s="135" t="e">
        <v>#N/A</v>
      </c>
      <c r="E79" s="134" t="e">
        <v>#N/A</v>
      </c>
    </row>
    <row r="80">
      <c r="A80" s="130" t="s">
        <v>154</v>
      </c>
      <c r="B80" s="131">
        <v>3.760002136431E12</v>
      </c>
      <c r="C80" s="132">
        <v>88.0</v>
      </c>
      <c r="D80" s="135" t="e">
        <v>#N/A</v>
      </c>
      <c r="E80" s="134" t="e">
        <v>#N/A</v>
      </c>
    </row>
    <row r="81">
      <c r="A81" s="130" t="s">
        <v>155</v>
      </c>
      <c r="B81" s="131">
        <v>3.760300312735E12</v>
      </c>
      <c r="C81" s="132">
        <v>0.0</v>
      </c>
      <c r="D81" s="135">
        <v>9.155</v>
      </c>
      <c r="E81" s="134">
        <v>0.0</v>
      </c>
    </row>
    <row r="82">
      <c r="A82" s="130" t="s">
        <v>156</v>
      </c>
      <c r="B82" s="131">
        <v>5.060202595044E12</v>
      </c>
      <c r="C82" s="132">
        <v>2.0</v>
      </c>
      <c r="D82" s="135" t="e">
        <v>#N/A</v>
      </c>
      <c r="E82" s="134" t="e">
        <v>#N/A</v>
      </c>
    </row>
    <row r="83">
      <c r="A83" s="130" t="s">
        <v>157</v>
      </c>
      <c r="B83" s="131">
        <v>7.061114697008E12</v>
      </c>
      <c r="C83" s="132">
        <v>37.0</v>
      </c>
      <c r="D83" s="135">
        <v>4.01</v>
      </c>
      <c r="E83" s="134">
        <v>148.37</v>
      </c>
    </row>
    <row r="84">
      <c r="A84" s="130" t="s">
        <v>158</v>
      </c>
      <c r="B84" s="131">
        <v>4.012957334318E12</v>
      </c>
      <c r="C84" s="132">
        <v>59.0</v>
      </c>
      <c r="D84" s="135">
        <v>4.06</v>
      </c>
      <c r="E84" s="134">
        <v>239.53999999999996</v>
      </c>
    </row>
    <row r="85">
      <c r="A85" s="130" t="s">
        <v>159</v>
      </c>
      <c r="B85" s="131">
        <v>3.760300312476E12</v>
      </c>
      <c r="C85" s="132">
        <v>32.0</v>
      </c>
      <c r="D85" s="135">
        <v>4.1</v>
      </c>
      <c r="E85" s="134">
        <v>131.2</v>
      </c>
    </row>
    <row r="86">
      <c r="A86" s="130" t="s">
        <v>160</v>
      </c>
      <c r="B86" s="131">
        <v>3.760300313169E12</v>
      </c>
      <c r="C86" s="132">
        <v>797.0</v>
      </c>
      <c r="D86" s="135">
        <v>4.161</v>
      </c>
      <c r="E86" s="134">
        <v>3316.3169999999996</v>
      </c>
    </row>
    <row r="87">
      <c r="A87" s="130" t="s">
        <v>161</v>
      </c>
      <c r="B87" s="131">
        <v>3.760300310137E12</v>
      </c>
      <c r="C87" s="132">
        <v>24.0</v>
      </c>
      <c r="D87" s="135">
        <v>1.79</v>
      </c>
      <c r="E87" s="134">
        <v>42.96</v>
      </c>
    </row>
    <row r="88">
      <c r="A88" s="130" t="s">
        <v>162</v>
      </c>
      <c r="B88" s="131">
        <v>3.760300312339E12</v>
      </c>
      <c r="C88" s="132">
        <v>0.0</v>
      </c>
      <c r="D88" s="135">
        <v>10.89</v>
      </c>
      <c r="E88" s="134">
        <v>0.0</v>
      </c>
    </row>
    <row r="89">
      <c r="A89" s="130" t="s">
        <v>163</v>
      </c>
      <c r="B89" s="131">
        <v>3.760300313152E12</v>
      </c>
      <c r="C89" s="132">
        <v>104.0</v>
      </c>
      <c r="D89" s="135">
        <v>2.64</v>
      </c>
      <c r="E89" s="134">
        <v>274.56</v>
      </c>
    </row>
    <row r="90">
      <c r="A90" s="130" t="s">
        <v>164</v>
      </c>
      <c r="B90" s="131">
        <v>3.760300310434E12</v>
      </c>
      <c r="C90" s="132">
        <v>1.0</v>
      </c>
      <c r="D90" s="135">
        <v>11.98</v>
      </c>
      <c r="E90" s="134">
        <v>11.98</v>
      </c>
    </row>
    <row r="91">
      <c r="A91" s="130" t="s">
        <v>165</v>
      </c>
      <c r="B91" s="131">
        <v>3.760300313541E12</v>
      </c>
      <c r="C91" s="132">
        <v>1.0</v>
      </c>
      <c r="D91" s="135">
        <v>3.696</v>
      </c>
      <c r="E91" s="134">
        <v>3.696</v>
      </c>
    </row>
    <row r="92">
      <c r="A92" s="130" t="s">
        <v>166</v>
      </c>
      <c r="B92" s="131">
        <v>3.760300313565E12</v>
      </c>
      <c r="C92" s="132">
        <v>21.0</v>
      </c>
      <c r="D92" s="135">
        <v>3.678</v>
      </c>
      <c r="E92" s="134">
        <v>77.238</v>
      </c>
    </row>
    <row r="93">
      <c r="A93" s="130" t="s">
        <v>167</v>
      </c>
      <c r="B93" s="131">
        <v>4.012957331515E12</v>
      </c>
      <c r="C93" s="132">
        <v>1.0</v>
      </c>
      <c r="D93" s="135" t="e">
        <v>#N/A</v>
      </c>
      <c r="E93" s="134" t="e">
        <v>#N/A</v>
      </c>
    </row>
    <row r="94">
      <c r="A94" s="130" t="s">
        <v>168</v>
      </c>
      <c r="B94" s="131">
        <v>3.76030031179E12</v>
      </c>
      <c r="C94" s="132">
        <v>73.0</v>
      </c>
      <c r="D94" s="135" t="e">
        <v>#N/A</v>
      </c>
      <c r="E94" s="134" t="e">
        <v>#N/A</v>
      </c>
    </row>
    <row r="95">
      <c r="A95" s="130" t="s">
        <v>169</v>
      </c>
      <c r="B95" s="131">
        <v>3.760300314098E12</v>
      </c>
      <c r="C95" s="132">
        <v>5.0</v>
      </c>
      <c r="D95" s="135">
        <v>7.44</v>
      </c>
      <c r="E95" s="134">
        <v>37.2</v>
      </c>
    </row>
    <row r="96">
      <c r="A96" s="130" t="s">
        <v>170</v>
      </c>
      <c r="B96" s="131">
        <v>3.760300311592E12</v>
      </c>
      <c r="C96" s="132">
        <v>49.0</v>
      </c>
      <c r="D96" s="135">
        <v>3.21</v>
      </c>
      <c r="E96" s="134">
        <v>157.29</v>
      </c>
    </row>
    <row r="97">
      <c r="A97" s="130" t="s">
        <v>170</v>
      </c>
      <c r="B97" s="131">
        <v>3.760300311592E12</v>
      </c>
      <c r="C97" s="132">
        <v>49.0</v>
      </c>
      <c r="D97" s="135">
        <v>3.21</v>
      </c>
      <c r="E97" s="134">
        <v>157.29</v>
      </c>
    </row>
    <row r="98">
      <c r="A98" s="130" t="s">
        <v>171</v>
      </c>
      <c r="B98" s="131">
        <v>3.760300312728E12</v>
      </c>
      <c r="C98" s="132">
        <v>0.0</v>
      </c>
      <c r="D98" s="135">
        <v>4.81</v>
      </c>
      <c r="E98" s="134">
        <v>0.0</v>
      </c>
    </row>
    <row r="99">
      <c r="A99" s="130" t="s">
        <v>172</v>
      </c>
      <c r="B99" s="131">
        <v>3.760300310809E12</v>
      </c>
      <c r="C99" s="132">
        <v>2.0</v>
      </c>
      <c r="D99" s="135">
        <v>6.28</v>
      </c>
      <c r="E99" s="134">
        <v>12.56</v>
      </c>
    </row>
    <row r="100">
      <c r="A100" s="130" t="s">
        <v>173</v>
      </c>
      <c r="B100" s="131">
        <v>3.760300314692E12</v>
      </c>
      <c r="C100" s="132">
        <v>21.0</v>
      </c>
      <c r="D100" s="135">
        <v>4.284</v>
      </c>
      <c r="E100" s="134">
        <v>89.964</v>
      </c>
    </row>
    <row r="101">
      <c r="A101" s="130" t="s">
        <v>174</v>
      </c>
      <c r="B101" s="131">
        <v>3.760300312674E12</v>
      </c>
      <c r="C101" s="132">
        <v>1.0</v>
      </c>
      <c r="D101" s="135">
        <v>4.18</v>
      </c>
      <c r="E101" s="134">
        <v>4.18</v>
      </c>
    </row>
    <row r="102">
      <c r="A102" s="130" t="s">
        <v>175</v>
      </c>
      <c r="B102" s="131">
        <v>3.7603003107E12</v>
      </c>
      <c r="C102" s="132">
        <v>22.0</v>
      </c>
      <c r="D102" s="135">
        <v>16.36</v>
      </c>
      <c r="E102" s="134">
        <v>359.91999999999996</v>
      </c>
    </row>
    <row r="103">
      <c r="A103" s="130" t="s">
        <v>176</v>
      </c>
      <c r="B103" s="131">
        <v>3.760300314227E12</v>
      </c>
      <c r="C103" s="132">
        <v>800.0</v>
      </c>
      <c r="D103" s="135" t="e">
        <v>#N/A</v>
      </c>
      <c r="E103" s="134" t="e">
        <v>#N/A</v>
      </c>
    </row>
    <row r="104">
      <c r="A104" s="130" t="s">
        <v>177</v>
      </c>
      <c r="B104" s="131">
        <v>7.061116234751E12</v>
      </c>
      <c r="C104" s="132">
        <v>44.0</v>
      </c>
      <c r="D104" s="135">
        <v>10.99</v>
      </c>
      <c r="E104" s="134">
        <v>483.56</v>
      </c>
    </row>
    <row r="105">
      <c r="A105" s="130" t="s">
        <v>178</v>
      </c>
      <c r="B105" s="131">
        <v>4.012957335964E12</v>
      </c>
      <c r="C105" s="132">
        <v>55.0</v>
      </c>
      <c r="D105" s="135" t="e">
        <v>#N/A</v>
      </c>
      <c r="E105" s="134" t="e">
        <v>#N/A</v>
      </c>
    </row>
    <row r="106">
      <c r="A106" s="130" t="s">
        <v>179</v>
      </c>
      <c r="B106" s="131">
        <v>3.760300314043E12</v>
      </c>
      <c r="C106" s="132">
        <v>10.0</v>
      </c>
      <c r="D106" s="135">
        <v>13.53</v>
      </c>
      <c r="E106" s="134">
        <v>135.29999999999998</v>
      </c>
    </row>
    <row r="107">
      <c r="A107" s="130" t="s">
        <v>180</v>
      </c>
      <c r="B107" s="131">
        <v>3.760300311547E12</v>
      </c>
      <c r="C107" s="132">
        <v>56.0</v>
      </c>
      <c r="D107" s="135" t="e">
        <v>#N/A</v>
      </c>
      <c r="E107" s="134" t="e">
        <v>#N/A</v>
      </c>
    </row>
    <row r="108">
      <c r="A108" s="130" t="s">
        <v>181</v>
      </c>
      <c r="B108" s="131">
        <v>3.760300313855E12</v>
      </c>
      <c r="C108" s="132">
        <v>260.0</v>
      </c>
      <c r="D108" s="135">
        <v>3.02</v>
      </c>
      <c r="E108" s="134">
        <v>785.2</v>
      </c>
    </row>
    <row r="109">
      <c r="A109" s="130" t="s">
        <v>182</v>
      </c>
      <c r="B109" s="131">
        <v>3.76030031012E12</v>
      </c>
      <c r="C109" s="132">
        <v>1.0</v>
      </c>
      <c r="D109" s="135">
        <v>3.7</v>
      </c>
      <c r="E109" s="134">
        <v>3.7</v>
      </c>
    </row>
    <row r="110">
      <c r="A110" s="130" t="s">
        <v>183</v>
      </c>
      <c r="B110" s="131">
        <v>3.760300312681E12</v>
      </c>
      <c r="C110" s="132">
        <v>93.0</v>
      </c>
      <c r="D110" s="135">
        <v>2.43</v>
      </c>
      <c r="E110" s="134">
        <v>225.99</v>
      </c>
    </row>
    <row r="111">
      <c r="A111" s="130" t="s">
        <v>184</v>
      </c>
      <c r="B111" s="131">
        <v>3.760300312681E12</v>
      </c>
      <c r="C111" s="132">
        <v>93.0</v>
      </c>
      <c r="D111" s="135">
        <v>2.43</v>
      </c>
      <c r="E111" s="134">
        <v>225.99</v>
      </c>
    </row>
    <row r="112">
      <c r="A112" s="130" t="s">
        <v>185</v>
      </c>
      <c r="B112" s="131">
        <v>3.760300312902E12</v>
      </c>
      <c r="C112" s="132">
        <v>15.0</v>
      </c>
      <c r="D112" s="135">
        <v>2.43</v>
      </c>
      <c r="E112" s="134">
        <v>36.45</v>
      </c>
    </row>
    <row r="113">
      <c r="A113" s="130" t="s">
        <v>186</v>
      </c>
      <c r="B113" s="131">
        <v>3.760300311127E12</v>
      </c>
      <c r="C113" s="132">
        <v>163.0</v>
      </c>
      <c r="D113" s="135">
        <v>4.57</v>
      </c>
      <c r="E113" s="134">
        <v>744.9100000000001</v>
      </c>
    </row>
    <row r="114">
      <c r="A114" s="130" t="s">
        <v>187</v>
      </c>
      <c r="B114" s="131">
        <v>3.76030031111E12</v>
      </c>
      <c r="C114" s="132">
        <v>970.0</v>
      </c>
      <c r="D114" s="135">
        <v>6.29</v>
      </c>
      <c r="E114" s="134">
        <v>6101.3</v>
      </c>
    </row>
    <row r="115">
      <c r="A115" s="130" t="s">
        <v>188</v>
      </c>
      <c r="B115" s="131">
        <v>3.760300313824E12</v>
      </c>
      <c r="C115" s="132">
        <v>375.0</v>
      </c>
      <c r="D115" s="135">
        <v>2.748</v>
      </c>
      <c r="E115" s="134">
        <v>1030.5</v>
      </c>
    </row>
    <row r="116">
      <c r="A116" s="130" t="s">
        <v>189</v>
      </c>
      <c r="B116" s="131">
        <v>1.81212003246E11</v>
      </c>
      <c r="C116" s="132">
        <v>127.0</v>
      </c>
      <c r="D116" s="135">
        <v>5.0</v>
      </c>
      <c r="E116" s="134">
        <v>635.0</v>
      </c>
    </row>
    <row r="117">
      <c r="A117" s="130" t="s">
        <v>190</v>
      </c>
      <c r="B117" s="131">
        <v>3.760300313176E12</v>
      </c>
      <c r="C117" s="132">
        <v>189.0</v>
      </c>
      <c r="D117" s="135">
        <v>8.493</v>
      </c>
      <c r="E117" s="134">
        <v>1605.1770000000001</v>
      </c>
    </row>
    <row r="118">
      <c r="A118" s="130" t="s">
        <v>191</v>
      </c>
      <c r="B118" s="131">
        <v>3.700793317404E12</v>
      </c>
      <c r="C118" s="132">
        <v>124.0</v>
      </c>
      <c r="D118" s="135">
        <v>5.36</v>
      </c>
      <c r="E118" s="134">
        <v>664.64</v>
      </c>
    </row>
    <row r="119">
      <c r="A119" s="130" t="s">
        <v>192</v>
      </c>
      <c r="B119" s="131">
        <v>3.700426911801E12</v>
      </c>
      <c r="C119" s="132">
        <v>12.0</v>
      </c>
      <c r="D119" s="135" t="e">
        <v>#N/A</v>
      </c>
      <c r="E119" s="134" t="e">
        <v>#N/A</v>
      </c>
    </row>
    <row r="120">
      <c r="A120" s="130" t="s">
        <v>193</v>
      </c>
      <c r="B120" s="131">
        <v>3.760300313138E12</v>
      </c>
      <c r="C120" s="132">
        <v>3.0</v>
      </c>
      <c r="D120" s="135">
        <v>11.34</v>
      </c>
      <c r="E120" s="134">
        <v>34.019999999999996</v>
      </c>
    </row>
    <row r="121">
      <c r="A121" s="130" t="s">
        <v>194</v>
      </c>
      <c r="B121" s="131">
        <v>3.760300312018E12</v>
      </c>
      <c r="C121" s="132">
        <v>3.0</v>
      </c>
      <c r="D121" s="135">
        <v>5.03</v>
      </c>
      <c r="E121" s="134">
        <v>15.09</v>
      </c>
    </row>
    <row r="122">
      <c r="A122" s="130" t="s">
        <v>195</v>
      </c>
      <c r="B122" s="131">
        <v>3.760300312612E12</v>
      </c>
      <c r="C122" s="132">
        <v>0.0</v>
      </c>
      <c r="D122" s="135">
        <v>3.44</v>
      </c>
      <c r="E122" s="134">
        <v>0.0</v>
      </c>
    </row>
    <row r="123">
      <c r="A123" s="130" t="s">
        <v>196</v>
      </c>
      <c r="B123" s="131">
        <v>3.760300313381E12</v>
      </c>
      <c r="C123" s="132">
        <v>0.0</v>
      </c>
      <c r="D123" s="135">
        <v>7.52</v>
      </c>
      <c r="E123" s="134">
        <v>0.0</v>
      </c>
    </row>
    <row r="124">
      <c r="A124" s="130" t="s">
        <v>197</v>
      </c>
      <c r="B124" s="131">
        <v>3.760300313398E12</v>
      </c>
      <c r="C124" s="132">
        <v>0.0</v>
      </c>
      <c r="D124" s="135">
        <v>7.52</v>
      </c>
      <c r="E124" s="134">
        <v>0.0</v>
      </c>
    </row>
    <row r="125">
      <c r="A125" s="130" t="s">
        <v>198</v>
      </c>
      <c r="B125" s="131">
        <v>3.760300312513E12</v>
      </c>
      <c r="C125" s="132">
        <v>125.0</v>
      </c>
      <c r="D125" s="135">
        <v>4.47</v>
      </c>
      <c r="E125" s="134">
        <v>558.75</v>
      </c>
    </row>
    <row r="126">
      <c r="A126" s="130" t="s">
        <v>199</v>
      </c>
      <c r="B126" s="131">
        <v>3.760300311448E12</v>
      </c>
      <c r="C126" s="132">
        <v>2.0</v>
      </c>
      <c r="D126" s="135">
        <v>5.6</v>
      </c>
      <c r="E126" s="134">
        <v>11.2</v>
      </c>
    </row>
    <row r="127">
      <c r="A127" s="130" t="s">
        <v>200</v>
      </c>
      <c r="B127" s="131">
        <v>3.770008926806E12</v>
      </c>
      <c r="C127" s="132">
        <v>0.0</v>
      </c>
      <c r="D127" s="135">
        <v>4.74</v>
      </c>
      <c r="E127" s="134">
        <v>0.0</v>
      </c>
    </row>
    <row r="128">
      <c r="A128" s="130" t="s">
        <v>201</v>
      </c>
      <c r="B128" s="131">
        <v>3.760300312964E12</v>
      </c>
      <c r="C128" s="132">
        <v>8.0</v>
      </c>
      <c r="D128" s="135">
        <v>14.79</v>
      </c>
      <c r="E128" s="134">
        <v>118.32</v>
      </c>
    </row>
    <row r="129">
      <c r="A129" s="130" t="s">
        <v>202</v>
      </c>
      <c r="B129" s="131">
        <v>3.760300312599E12</v>
      </c>
      <c r="C129" s="132">
        <v>18.0</v>
      </c>
      <c r="D129" s="135">
        <v>10.08</v>
      </c>
      <c r="E129" s="134">
        <v>181.44</v>
      </c>
    </row>
    <row r="130">
      <c r="A130" s="130" t="s">
        <v>203</v>
      </c>
      <c r="B130" s="131">
        <v>3.760300314104E12</v>
      </c>
      <c r="C130" s="132">
        <v>2.0</v>
      </c>
      <c r="D130" s="135">
        <v>12.777</v>
      </c>
      <c r="E130" s="134">
        <v>25.554</v>
      </c>
    </row>
    <row r="131">
      <c r="A131" s="130" t="s">
        <v>204</v>
      </c>
      <c r="B131" s="131">
        <v>3.76030031393E12</v>
      </c>
      <c r="C131" s="132">
        <v>2.0</v>
      </c>
      <c r="D131" s="135">
        <v>15.3905</v>
      </c>
      <c r="E131" s="134">
        <v>30.781</v>
      </c>
    </row>
    <row r="132">
      <c r="A132" s="130" t="s">
        <v>205</v>
      </c>
      <c r="B132" s="131">
        <v>3.760300313251E12</v>
      </c>
      <c r="C132" s="132">
        <v>56.0</v>
      </c>
      <c r="D132" s="135">
        <v>2.72</v>
      </c>
      <c r="E132" s="134">
        <v>152.32000000000002</v>
      </c>
    </row>
    <row r="133">
      <c r="A133" s="130" t="s">
        <v>206</v>
      </c>
      <c r="B133" s="131">
        <v>3.760300310748E12</v>
      </c>
      <c r="C133" s="132">
        <v>355.0</v>
      </c>
      <c r="D133" s="135">
        <v>4.8</v>
      </c>
      <c r="E133" s="134">
        <v>1704.0</v>
      </c>
    </row>
    <row r="134">
      <c r="A134" s="130" t="s">
        <v>207</v>
      </c>
      <c r="B134" s="131">
        <v>3.760300311301E12</v>
      </c>
      <c r="C134" s="132">
        <v>13.0</v>
      </c>
      <c r="D134" s="135">
        <v>3.65</v>
      </c>
      <c r="E134" s="134">
        <v>47.449999999999996</v>
      </c>
    </row>
    <row r="135">
      <c r="A135" s="130" t="s">
        <v>208</v>
      </c>
      <c r="B135" s="131">
        <v>3.760300310847E12</v>
      </c>
      <c r="C135" s="132">
        <v>0.0</v>
      </c>
      <c r="D135" s="135">
        <v>5.44</v>
      </c>
      <c r="E135" s="134">
        <v>0.0</v>
      </c>
    </row>
    <row r="136">
      <c r="A136" s="130" t="s">
        <v>209</v>
      </c>
      <c r="B136" s="131">
        <v>3.77000892682E12</v>
      </c>
      <c r="C136" s="132">
        <v>0.0</v>
      </c>
      <c r="D136" s="135">
        <v>5.72</v>
      </c>
      <c r="E136" s="134">
        <v>0.0</v>
      </c>
    </row>
    <row r="137">
      <c r="A137" s="130" t="s">
        <v>209</v>
      </c>
      <c r="B137" s="131">
        <v>3.77000892682E12</v>
      </c>
      <c r="C137" s="132">
        <v>0.0</v>
      </c>
      <c r="D137" s="135">
        <v>5.72</v>
      </c>
      <c r="E137" s="134">
        <v>0.0</v>
      </c>
    </row>
    <row r="138">
      <c r="A138" s="130" t="s">
        <v>210</v>
      </c>
      <c r="B138" s="131">
        <v>3.770008926288E12</v>
      </c>
      <c r="C138" s="132">
        <v>435.0</v>
      </c>
      <c r="D138" s="135">
        <v>6.68</v>
      </c>
      <c r="E138" s="134">
        <v>2905.7999999999997</v>
      </c>
    </row>
    <row r="139">
      <c r="A139" s="130" t="s">
        <v>210</v>
      </c>
      <c r="B139" s="131">
        <v>3.770008926288E12</v>
      </c>
      <c r="C139" s="132">
        <v>435.0</v>
      </c>
      <c r="D139" s="135">
        <v>6.68</v>
      </c>
      <c r="E139" s="134">
        <v>2905.7999999999997</v>
      </c>
    </row>
    <row r="140">
      <c r="A140" s="130" t="s">
        <v>211</v>
      </c>
      <c r="B140" s="131">
        <v>3.760300311479E12</v>
      </c>
      <c r="C140" s="132">
        <v>3.0</v>
      </c>
      <c r="D140" s="135">
        <v>11.4</v>
      </c>
      <c r="E140" s="134">
        <v>34.2</v>
      </c>
    </row>
    <row r="141">
      <c r="A141" s="130" t="s">
        <v>212</v>
      </c>
      <c r="B141" s="131">
        <v>3.770008926929E12</v>
      </c>
      <c r="C141" s="132">
        <v>0.0</v>
      </c>
      <c r="D141" s="135">
        <v>12.87</v>
      </c>
      <c r="E141" s="134">
        <v>0.0</v>
      </c>
    </row>
    <row r="142">
      <c r="A142" s="130" t="s">
        <v>213</v>
      </c>
      <c r="B142" s="131">
        <v>3.760300310915E12</v>
      </c>
      <c r="C142" s="132">
        <v>0.0</v>
      </c>
      <c r="D142" s="135">
        <v>56.83</v>
      </c>
      <c r="E142" s="134">
        <v>0.0</v>
      </c>
    </row>
    <row r="143">
      <c r="A143" s="130" t="s">
        <v>213</v>
      </c>
      <c r="B143" s="131">
        <v>3.760300310915E12</v>
      </c>
      <c r="C143" s="132">
        <v>0.0</v>
      </c>
      <c r="D143" s="135">
        <v>56.83</v>
      </c>
      <c r="E143" s="134">
        <v>0.0</v>
      </c>
    </row>
    <row r="144">
      <c r="A144" s="130" t="s">
        <v>214</v>
      </c>
      <c r="B144" s="131">
        <v>7.061115864454E12</v>
      </c>
      <c r="C144" s="132">
        <v>73.0</v>
      </c>
      <c r="D144" s="135">
        <v>4.57</v>
      </c>
      <c r="E144" s="134">
        <v>333.61</v>
      </c>
    </row>
    <row r="145">
      <c r="A145" s="130" t="s">
        <v>215</v>
      </c>
      <c r="B145" s="131">
        <v>3.760300313701E12</v>
      </c>
      <c r="C145" s="132">
        <v>8.0</v>
      </c>
      <c r="D145" s="135">
        <v>95.03</v>
      </c>
      <c r="E145" s="134">
        <v>760.24</v>
      </c>
    </row>
    <row r="146">
      <c r="A146" s="130" t="s">
        <v>216</v>
      </c>
      <c r="B146" s="131">
        <v>3.760300311141E12</v>
      </c>
      <c r="C146" s="132">
        <v>3.0</v>
      </c>
      <c r="D146" s="135">
        <v>12.2</v>
      </c>
      <c r="E146" s="134">
        <v>36.599999999999994</v>
      </c>
    </row>
    <row r="147">
      <c r="A147" s="130" t="s">
        <v>217</v>
      </c>
      <c r="B147" s="131">
        <v>7.061114325192E12</v>
      </c>
      <c r="C147" s="132">
        <v>42.0</v>
      </c>
      <c r="D147" s="135">
        <v>4.25</v>
      </c>
      <c r="E147" s="134">
        <v>178.5</v>
      </c>
    </row>
    <row r="148">
      <c r="A148" s="130" t="s">
        <v>218</v>
      </c>
      <c r="B148" s="131">
        <v>3.760300311387E12</v>
      </c>
      <c r="C148" s="132">
        <v>117.0</v>
      </c>
      <c r="D148" s="135">
        <v>3.3</v>
      </c>
      <c r="E148" s="134">
        <v>386.09999999999997</v>
      </c>
    </row>
    <row r="149">
      <c r="A149" s="130" t="s">
        <v>218</v>
      </c>
      <c r="B149" s="131">
        <v>3.760300311387E12</v>
      </c>
      <c r="C149" s="132">
        <v>117.0</v>
      </c>
      <c r="D149" s="135">
        <v>3.3</v>
      </c>
      <c r="E149" s="134">
        <v>386.09999999999997</v>
      </c>
    </row>
    <row r="150">
      <c r="A150" s="130" t="s">
        <v>219</v>
      </c>
      <c r="B150" s="131">
        <v>4.012957370163E12</v>
      </c>
      <c r="C150" s="132">
        <v>428.0</v>
      </c>
      <c r="D150" s="135" t="e">
        <v>#N/A</v>
      </c>
      <c r="E150" s="134" t="e">
        <v>#N/A</v>
      </c>
    </row>
    <row r="151">
      <c r="A151" s="130" t="s">
        <v>220</v>
      </c>
      <c r="B151" s="131">
        <v>4.012957332826E12</v>
      </c>
      <c r="C151" s="132">
        <v>149.0</v>
      </c>
      <c r="D151" s="135" t="e">
        <v>#N/A</v>
      </c>
      <c r="E151" s="134" t="e">
        <v>#N/A</v>
      </c>
    </row>
    <row r="152">
      <c r="A152" s="130" t="s">
        <v>221</v>
      </c>
      <c r="B152" s="131">
        <v>6.96550866649E11</v>
      </c>
      <c r="C152" s="132">
        <v>3.0</v>
      </c>
      <c r="D152" s="135">
        <v>8.61</v>
      </c>
      <c r="E152" s="134">
        <v>25.83</v>
      </c>
    </row>
    <row r="153">
      <c r="A153" s="130" t="s">
        <v>222</v>
      </c>
      <c r="B153" s="131">
        <v>6.96550866656E11</v>
      </c>
      <c r="C153" s="132">
        <v>31.0</v>
      </c>
      <c r="D153" s="135">
        <v>9.16</v>
      </c>
      <c r="E153" s="134">
        <v>283.96</v>
      </c>
    </row>
    <row r="154">
      <c r="A154" s="130" t="s">
        <v>223</v>
      </c>
      <c r="B154" s="131">
        <v>3.700792877916E12</v>
      </c>
      <c r="C154" s="132">
        <v>101.0</v>
      </c>
      <c r="D154" s="135">
        <v>3.88</v>
      </c>
      <c r="E154" s="134">
        <v>391.88</v>
      </c>
    </row>
    <row r="155">
      <c r="A155" s="130" t="s">
        <v>224</v>
      </c>
      <c r="B155" s="131">
        <v>3.760300314296E12</v>
      </c>
      <c r="C155" s="132">
        <v>3.0</v>
      </c>
      <c r="D155" s="135">
        <v>8.46</v>
      </c>
      <c r="E155" s="134">
        <v>25.380000000000003</v>
      </c>
    </row>
    <row r="156">
      <c r="A156" s="130" t="s">
        <v>225</v>
      </c>
      <c r="B156" s="131">
        <v>3.700426916691E12</v>
      </c>
      <c r="C156" s="132">
        <v>50.0</v>
      </c>
      <c r="D156" s="135" t="e">
        <v>#N/A</v>
      </c>
      <c r="E156" s="134" t="e">
        <v>#N/A</v>
      </c>
    </row>
    <row r="157">
      <c r="A157" s="130" t="s">
        <v>226</v>
      </c>
      <c r="B157" s="131">
        <v>3.760300310885E12</v>
      </c>
      <c r="C157" s="132">
        <v>2.0</v>
      </c>
      <c r="D157" s="135">
        <v>13.2</v>
      </c>
      <c r="E157" s="134">
        <v>26.4</v>
      </c>
    </row>
    <row r="158">
      <c r="A158" s="130" t="s">
        <v>227</v>
      </c>
      <c r="B158" s="131">
        <v>3.700398722979E12</v>
      </c>
      <c r="C158" s="132">
        <v>21.0</v>
      </c>
      <c r="D158" s="135" t="e">
        <v>#N/A</v>
      </c>
      <c r="E158" s="134" t="e">
        <v>#N/A</v>
      </c>
    </row>
    <row r="159">
      <c r="A159" s="130" t="s">
        <v>228</v>
      </c>
      <c r="B159" s="131">
        <v>3.770008926752E12</v>
      </c>
      <c r="C159" s="132">
        <v>95.0</v>
      </c>
      <c r="D159" s="135">
        <v>3.8</v>
      </c>
      <c r="E159" s="134">
        <v>361.0</v>
      </c>
    </row>
    <row r="160">
      <c r="A160" s="130" t="s">
        <v>229</v>
      </c>
      <c r="B160" s="131">
        <v>3.76030031137E12</v>
      </c>
      <c r="C160" s="132">
        <v>5.0</v>
      </c>
      <c r="D160" s="135">
        <v>5.55</v>
      </c>
      <c r="E160" s="134">
        <v>27.75</v>
      </c>
    </row>
    <row r="161">
      <c r="A161" s="130" t="s">
        <v>230</v>
      </c>
      <c r="B161" s="131">
        <v>3.770008926981E12</v>
      </c>
      <c r="C161" s="132">
        <v>16.0</v>
      </c>
      <c r="D161" s="135">
        <v>4.33</v>
      </c>
      <c r="E161" s="134">
        <v>69.28</v>
      </c>
    </row>
    <row r="162">
      <c r="A162" s="130" t="s">
        <v>231</v>
      </c>
      <c r="B162" s="131">
        <v>3.770008926981E12</v>
      </c>
      <c r="C162" s="132">
        <v>16.0</v>
      </c>
      <c r="D162" s="135">
        <v>4.33</v>
      </c>
      <c r="E162" s="134">
        <v>69.28</v>
      </c>
    </row>
    <row r="163">
      <c r="A163" s="130" t="s">
        <v>232</v>
      </c>
      <c r="B163" s="131">
        <v>3.760300312629E12</v>
      </c>
      <c r="C163" s="132">
        <v>38.0</v>
      </c>
      <c r="D163" s="135">
        <v>3.63</v>
      </c>
      <c r="E163" s="134">
        <v>137.94</v>
      </c>
    </row>
    <row r="164">
      <c r="A164" s="130" t="s">
        <v>233</v>
      </c>
      <c r="B164" s="131">
        <v>3.760300312537E12</v>
      </c>
      <c r="C164" s="132">
        <v>234.0</v>
      </c>
      <c r="D164" s="135">
        <v>5.21</v>
      </c>
      <c r="E164" s="134">
        <v>1219.14</v>
      </c>
    </row>
    <row r="165">
      <c r="A165" s="130" t="s">
        <v>234</v>
      </c>
      <c r="B165" s="131">
        <v>7.061117394263E12</v>
      </c>
      <c r="C165" s="132">
        <v>31.0</v>
      </c>
      <c r="D165" s="135">
        <v>3.41</v>
      </c>
      <c r="E165" s="134">
        <v>105.71000000000001</v>
      </c>
    </row>
    <row r="166">
      <c r="A166" s="130" t="s">
        <v>235</v>
      </c>
      <c r="B166" s="131">
        <v>3.760300312711E12</v>
      </c>
      <c r="C166" s="132">
        <v>0.0</v>
      </c>
      <c r="D166" s="135">
        <v>4.88</v>
      </c>
      <c r="E166" s="134">
        <v>0.0</v>
      </c>
    </row>
    <row r="167">
      <c r="A167" s="130" t="s">
        <v>236</v>
      </c>
      <c r="B167" s="131" t="s">
        <v>71</v>
      </c>
      <c r="C167" s="132"/>
      <c r="D167" s="135"/>
      <c r="E167" s="134" t="e">
        <v>#N/A</v>
      </c>
    </row>
    <row r="168">
      <c r="A168" s="130" t="s">
        <v>237</v>
      </c>
      <c r="B168" s="131">
        <v>3.760300314159E12</v>
      </c>
      <c r="C168" s="132">
        <v>46.0</v>
      </c>
      <c r="D168" s="135" t="e">
        <v>#N/A</v>
      </c>
      <c r="E168" s="134" t="e">
        <v>#N/A</v>
      </c>
    </row>
    <row r="169">
      <c r="A169" s="130" t="s">
        <v>238</v>
      </c>
      <c r="B169" s="131">
        <v>3.760300311486E12</v>
      </c>
      <c r="C169" s="132">
        <v>5.0</v>
      </c>
      <c r="D169" s="135">
        <v>7.8</v>
      </c>
      <c r="E169" s="134">
        <v>39.0</v>
      </c>
    </row>
    <row r="170">
      <c r="A170" s="130" t="s">
        <v>239</v>
      </c>
      <c r="B170" s="131">
        <v>3.760300313909E12</v>
      </c>
      <c r="C170" s="132">
        <v>0.0</v>
      </c>
      <c r="D170" s="135">
        <v>12.54</v>
      </c>
      <c r="E170" s="134">
        <v>0.0</v>
      </c>
    </row>
    <row r="171">
      <c r="A171" s="130" t="s">
        <v>240</v>
      </c>
      <c r="B171" s="131">
        <v>3.760300311004E12</v>
      </c>
      <c r="C171" s="132">
        <v>1.0</v>
      </c>
      <c r="D171" s="135">
        <v>4.67</v>
      </c>
      <c r="E171" s="134">
        <v>4.67</v>
      </c>
    </row>
    <row r="172">
      <c r="A172" s="130" t="s">
        <v>241</v>
      </c>
      <c r="B172" s="131">
        <v>8.21730038015E11</v>
      </c>
      <c r="C172" s="132">
        <v>14.0</v>
      </c>
      <c r="D172" s="135">
        <v>11.22</v>
      </c>
      <c r="E172" s="134">
        <v>157.08</v>
      </c>
    </row>
    <row r="173">
      <c r="A173" s="130" t="s">
        <v>242</v>
      </c>
      <c r="B173" s="131">
        <v>3.760300311462E12</v>
      </c>
      <c r="C173" s="132">
        <v>1.0</v>
      </c>
      <c r="D173" s="135">
        <v>5.18</v>
      </c>
      <c r="E173" s="134">
        <v>5.18</v>
      </c>
    </row>
    <row r="174">
      <c r="A174" s="130" t="s">
        <v>243</v>
      </c>
      <c r="B174" s="131">
        <v>3.760300311684E12</v>
      </c>
      <c r="C174" s="132">
        <v>15.0</v>
      </c>
      <c r="D174" s="135">
        <v>10.25</v>
      </c>
      <c r="E174" s="134">
        <v>153.75</v>
      </c>
    </row>
    <row r="175">
      <c r="A175" s="130" t="s">
        <v>244</v>
      </c>
      <c r="B175" s="131">
        <v>3.760300313206E12</v>
      </c>
      <c r="C175" s="132">
        <v>144.0</v>
      </c>
      <c r="D175" s="135">
        <v>4.81</v>
      </c>
      <c r="E175" s="134">
        <v>692.64</v>
      </c>
    </row>
    <row r="176">
      <c r="A176" s="130" t="s">
        <v>245</v>
      </c>
      <c r="B176" s="131">
        <v>7.061111985535E12</v>
      </c>
      <c r="C176" s="132">
        <v>36.0</v>
      </c>
      <c r="D176" s="135">
        <v>4.31</v>
      </c>
      <c r="E176" s="134">
        <v>155.16</v>
      </c>
    </row>
    <row r="177">
      <c r="A177" s="130" t="s">
        <v>246</v>
      </c>
      <c r="B177" s="131">
        <v>7.061112523125E12</v>
      </c>
      <c r="C177" s="132">
        <v>18.0</v>
      </c>
      <c r="D177" s="135">
        <v>6.94</v>
      </c>
      <c r="E177" s="134">
        <v>124.92</v>
      </c>
    </row>
    <row r="178">
      <c r="A178" s="130" t="s">
        <v>247</v>
      </c>
      <c r="B178" s="131">
        <v>3.760300311615E12</v>
      </c>
      <c r="C178" s="132">
        <v>1244.0</v>
      </c>
      <c r="D178" s="135">
        <v>2.6</v>
      </c>
      <c r="E178" s="134">
        <v>3234.4</v>
      </c>
    </row>
    <row r="179">
      <c r="A179" s="130" t="s">
        <v>247</v>
      </c>
      <c r="B179" s="131">
        <v>3.760300311615E12</v>
      </c>
      <c r="C179" s="132">
        <v>1244.0</v>
      </c>
      <c r="D179" s="135">
        <v>2.6</v>
      </c>
      <c r="E179" s="134">
        <v>3234.4</v>
      </c>
    </row>
    <row r="180">
      <c r="A180" s="130" t="s">
        <v>248</v>
      </c>
      <c r="B180" s="131">
        <v>5.056083206377E12</v>
      </c>
      <c r="C180" s="132">
        <v>74.0</v>
      </c>
      <c r="D180" s="135">
        <v>5.37</v>
      </c>
      <c r="E180" s="134">
        <v>397.38</v>
      </c>
    </row>
    <row r="181">
      <c r="A181" s="130" t="s">
        <v>249</v>
      </c>
      <c r="B181" s="131">
        <v>7.9361810586E11</v>
      </c>
      <c r="C181" s="132">
        <v>22.0</v>
      </c>
      <c r="D181" s="135">
        <v>9.39</v>
      </c>
      <c r="E181" s="134">
        <v>206.58</v>
      </c>
    </row>
    <row r="182">
      <c r="A182" s="130" t="s">
        <v>250</v>
      </c>
      <c r="B182" s="131">
        <v>3.760300310045E12</v>
      </c>
      <c r="C182" s="132">
        <v>37.0</v>
      </c>
      <c r="D182" s="135">
        <v>9.38</v>
      </c>
      <c r="E182" s="134">
        <v>347.06</v>
      </c>
    </row>
    <row r="183">
      <c r="A183" s="130" t="s">
        <v>251</v>
      </c>
      <c r="B183" s="131">
        <v>3.760300315675E12</v>
      </c>
      <c r="C183" s="132">
        <v>8.0</v>
      </c>
      <c r="D183" s="135" t="e">
        <v>#N/A</v>
      </c>
      <c r="E183" s="134" t="e">
        <v>#N/A</v>
      </c>
    </row>
    <row r="184">
      <c r="A184" s="130" t="s">
        <v>252</v>
      </c>
      <c r="B184" s="131">
        <v>3.760300313183E12</v>
      </c>
      <c r="C184" s="132">
        <v>95.0</v>
      </c>
      <c r="D184" s="135" t="e">
        <v>#N/A</v>
      </c>
      <c r="E184" s="134" t="e">
        <v>#N/A</v>
      </c>
    </row>
    <row r="185">
      <c r="A185" s="130" t="s">
        <v>253</v>
      </c>
      <c r="B185" s="131">
        <v>3.760300310267E12</v>
      </c>
      <c r="C185" s="132">
        <v>61.0</v>
      </c>
      <c r="D185" s="135">
        <v>5.4</v>
      </c>
      <c r="E185" s="134">
        <v>329.40000000000003</v>
      </c>
    </row>
    <row r="186">
      <c r="A186" s="130" t="s">
        <v>254</v>
      </c>
      <c r="B186" s="131">
        <v>7.60300310786E11</v>
      </c>
      <c r="C186" s="132">
        <v>0.0</v>
      </c>
      <c r="D186" s="135">
        <v>3.72</v>
      </c>
      <c r="E186" s="134">
        <v>0.0</v>
      </c>
    </row>
    <row r="187">
      <c r="A187" s="130" t="s">
        <v>254</v>
      </c>
      <c r="B187" s="131">
        <v>3.76030031025E12</v>
      </c>
      <c r="C187" s="132">
        <v>140.0</v>
      </c>
      <c r="D187" s="135">
        <v>5.14</v>
      </c>
      <c r="E187" s="134">
        <v>719.5999999999999</v>
      </c>
    </row>
    <row r="188">
      <c r="A188" s="130" t="s">
        <v>254</v>
      </c>
      <c r="B188" s="131">
        <v>3.76030031025E12</v>
      </c>
      <c r="C188" s="132">
        <v>140.0</v>
      </c>
      <c r="D188" s="135">
        <v>5.14</v>
      </c>
      <c r="E188" s="134">
        <v>719.5999999999999</v>
      </c>
    </row>
    <row r="189">
      <c r="A189" s="130" t="s">
        <v>255</v>
      </c>
      <c r="B189" s="131">
        <v>3.760300310649E12</v>
      </c>
      <c r="C189" s="132">
        <v>0.0</v>
      </c>
      <c r="D189" s="135">
        <v>4.33</v>
      </c>
      <c r="E189" s="134">
        <v>0.0</v>
      </c>
    </row>
    <row r="190">
      <c r="A190" s="130" t="s">
        <v>256</v>
      </c>
      <c r="B190" s="131">
        <v>5.056083206421E12</v>
      </c>
      <c r="C190" s="132">
        <v>259.0</v>
      </c>
      <c r="D190" s="135">
        <v>3.31</v>
      </c>
      <c r="E190" s="134">
        <v>857.29</v>
      </c>
    </row>
    <row r="191">
      <c r="A191" s="130" t="s">
        <v>257</v>
      </c>
      <c r="B191" s="131">
        <v>3.760300314562E12</v>
      </c>
      <c r="C191" s="132">
        <v>195.0</v>
      </c>
      <c r="D191" s="135">
        <v>2.69</v>
      </c>
      <c r="E191" s="134">
        <v>524.55</v>
      </c>
    </row>
    <row r="192">
      <c r="A192" s="130" t="s">
        <v>257</v>
      </c>
      <c r="B192" s="131">
        <v>3.760300313619E12</v>
      </c>
      <c r="C192" s="132">
        <v>61.0</v>
      </c>
      <c r="D192" s="135">
        <v>3.52</v>
      </c>
      <c r="E192" s="134">
        <v>214.72</v>
      </c>
    </row>
    <row r="193">
      <c r="A193" s="130" t="s">
        <v>258</v>
      </c>
      <c r="B193" s="131">
        <v>3.760300312414E12</v>
      </c>
      <c r="C193" s="132">
        <v>1.0</v>
      </c>
      <c r="D193" s="135">
        <v>12.9</v>
      </c>
      <c r="E193" s="134">
        <v>12.9</v>
      </c>
    </row>
    <row r="194">
      <c r="A194" s="130" t="s">
        <v>259</v>
      </c>
      <c r="B194" s="131">
        <v>3.760300312643E12</v>
      </c>
      <c r="C194" s="132">
        <v>95.0</v>
      </c>
      <c r="D194" s="135">
        <v>10.982433333333333</v>
      </c>
      <c r="E194" s="134">
        <v>1043.3311666666666</v>
      </c>
    </row>
    <row r="195">
      <c r="A195" s="130" t="s">
        <v>260</v>
      </c>
      <c r="B195" s="131">
        <v>3.760300313954E12</v>
      </c>
      <c r="C195" s="132">
        <v>3.0</v>
      </c>
      <c r="D195" s="135">
        <v>11.16</v>
      </c>
      <c r="E195" s="134">
        <v>33.480000000000004</v>
      </c>
    </row>
    <row r="196">
      <c r="A196" s="130" t="s">
        <v>261</v>
      </c>
      <c r="B196" s="131" t="s">
        <v>262</v>
      </c>
      <c r="C196" s="132">
        <v>18.0</v>
      </c>
      <c r="D196" s="135" t="e">
        <v>#N/A</v>
      </c>
      <c r="E196" s="134" t="e">
        <v>#N/A</v>
      </c>
    </row>
    <row r="197">
      <c r="A197" s="130" t="s">
        <v>263</v>
      </c>
      <c r="B197" s="131">
        <v>3.770008926677E12</v>
      </c>
      <c r="C197" s="132">
        <v>0.0</v>
      </c>
      <c r="D197" s="135">
        <v>7.69</v>
      </c>
      <c r="E197" s="134">
        <v>0.0</v>
      </c>
    </row>
    <row r="198">
      <c r="A198" s="130" t="s">
        <v>264</v>
      </c>
      <c r="B198" s="131">
        <v>3.760300311226E12</v>
      </c>
      <c r="C198" s="132">
        <v>0.0</v>
      </c>
      <c r="D198" s="135">
        <v>5.1</v>
      </c>
      <c r="E198" s="134">
        <v>0.0</v>
      </c>
    </row>
    <row r="199">
      <c r="A199" s="130" t="s">
        <v>265</v>
      </c>
      <c r="B199" s="131">
        <v>3.760300311523E12</v>
      </c>
      <c r="C199" s="132">
        <v>141.0</v>
      </c>
      <c r="D199" s="135">
        <v>3.16</v>
      </c>
      <c r="E199" s="134">
        <v>445.56</v>
      </c>
    </row>
    <row r="200">
      <c r="A200" s="130" t="s">
        <v>266</v>
      </c>
      <c r="B200" s="131">
        <v>3.760300311295E12</v>
      </c>
      <c r="C200" s="132">
        <v>175.0</v>
      </c>
      <c r="D200" s="135">
        <v>2.41</v>
      </c>
      <c r="E200" s="134">
        <v>421.75</v>
      </c>
    </row>
    <row r="201">
      <c r="A201" s="130" t="s">
        <v>267</v>
      </c>
      <c r="B201" s="131">
        <v>3.760300311349E12</v>
      </c>
      <c r="C201" s="132">
        <v>60.0</v>
      </c>
      <c r="D201" s="135">
        <v>4.62</v>
      </c>
      <c r="E201" s="134">
        <v>277.2</v>
      </c>
    </row>
    <row r="202">
      <c r="A202" s="130" t="s">
        <v>268</v>
      </c>
      <c r="B202" s="131">
        <v>4.012957336428E12</v>
      </c>
      <c r="C202" s="132">
        <v>50.0</v>
      </c>
      <c r="D202" s="135" t="e">
        <v>#N/A</v>
      </c>
      <c r="E202" s="134" t="e">
        <v>#N/A</v>
      </c>
    </row>
    <row r="203">
      <c r="A203" s="130" t="s">
        <v>269</v>
      </c>
      <c r="B203" s="131">
        <v>5.056083206445E12</v>
      </c>
      <c r="C203" s="132">
        <v>119.0</v>
      </c>
      <c r="D203" s="135">
        <v>5.93</v>
      </c>
      <c r="E203" s="134">
        <v>705.67</v>
      </c>
    </row>
    <row r="204">
      <c r="A204" s="130" t="s">
        <v>270</v>
      </c>
      <c r="B204" s="131">
        <v>8.21730037018E11</v>
      </c>
      <c r="C204" s="132">
        <v>1.0</v>
      </c>
      <c r="D204" s="135">
        <v>5.87</v>
      </c>
      <c r="E204" s="134">
        <v>5.87</v>
      </c>
    </row>
    <row r="205">
      <c r="A205" s="130" t="s">
        <v>271</v>
      </c>
      <c r="B205" s="131">
        <v>3.760300310052E12</v>
      </c>
      <c r="C205" s="132">
        <v>2.0</v>
      </c>
      <c r="D205" s="135">
        <v>15.73</v>
      </c>
      <c r="E205" s="134">
        <v>31.46</v>
      </c>
    </row>
    <row r="206">
      <c r="A206" s="130" t="s">
        <v>272</v>
      </c>
      <c r="B206" s="131">
        <v>3.760300313787E12</v>
      </c>
      <c r="C206" s="132">
        <v>2.0</v>
      </c>
      <c r="D206" s="135">
        <v>6.66</v>
      </c>
      <c r="E206" s="134">
        <v>13.32</v>
      </c>
    </row>
    <row r="207">
      <c r="A207" s="130" t="s">
        <v>273</v>
      </c>
      <c r="B207" s="131">
        <v>3.770008926318E12</v>
      </c>
      <c r="C207" s="132">
        <v>41.0</v>
      </c>
      <c r="D207" s="135">
        <v>5.92</v>
      </c>
      <c r="E207" s="134">
        <v>242.72</v>
      </c>
    </row>
    <row r="208">
      <c r="A208" s="130" t="s">
        <v>274</v>
      </c>
      <c r="B208" s="131">
        <v>3.700403517347E12</v>
      </c>
      <c r="C208" s="132">
        <v>834.0</v>
      </c>
      <c r="D208" s="135">
        <v>5.073</v>
      </c>
      <c r="E208" s="134">
        <v>4230.8820000000005</v>
      </c>
    </row>
    <row r="209">
      <c r="A209" s="130" t="s">
        <v>274</v>
      </c>
      <c r="B209" s="131">
        <v>3.700403517347E12</v>
      </c>
      <c r="C209" s="132">
        <v>834.0</v>
      </c>
      <c r="D209" s="135">
        <v>5.073</v>
      </c>
      <c r="E209" s="134">
        <v>4230.8820000000005</v>
      </c>
    </row>
    <row r="210">
      <c r="A210" s="130" t="s">
        <v>275</v>
      </c>
      <c r="B210" s="131">
        <v>3.760300314364E12</v>
      </c>
      <c r="C210" s="132">
        <v>9.0</v>
      </c>
      <c r="D210" s="135">
        <v>3.65</v>
      </c>
      <c r="E210" s="134">
        <v>32.85</v>
      </c>
    </row>
    <row r="211">
      <c r="A211" s="130" t="s">
        <v>276</v>
      </c>
      <c r="B211" s="131">
        <v>3.700793317381E12</v>
      </c>
      <c r="C211" s="132">
        <v>152.0</v>
      </c>
      <c r="D211" s="135">
        <v>4.3</v>
      </c>
      <c r="E211" s="134">
        <v>653.6</v>
      </c>
    </row>
    <row r="212">
      <c r="A212" s="130" t="s">
        <v>277</v>
      </c>
      <c r="B212" s="131">
        <v>3.770008926714E12</v>
      </c>
      <c r="C212" s="132">
        <v>30.0</v>
      </c>
      <c r="D212" s="135">
        <v>11.36</v>
      </c>
      <c r="E212" s="134">
        <v>340.79999999999995</v>
      </c>
    </row>
    <row r="213">
      <c r="A213" s="130" t="s">
        <v>278</v>
      </c>
      <c r="B213" s="131">
        <v>3.760301214694E12</v>
      </c>
      <c r="C213" s="132">
        <v>8.0</v>
      </c>
      <c r="D213" s="135">
        <v>6.0</v>
      </c>
      <c r="E213" s="134">
        <v>48.0</v>
      </c>
    </row>
    <row r="214">
      <c r="A214" s="130" t="s">
        <v>279</v>
      </c>
      <c r="B214" s="131">
        <v>7.061113001233E12</v>
      </c>
      <c r="C214" s="132">
        <v>40.0</v>
      </c>
      <c r="D214" s="135">
        <v>4.27</v>
      </c>
      <c r="E214" s="134">
        <v>170.79999999999998</v>
      </c>
    </row>
    <row r="215">
      <c r="A215" s="130" t="s">
        <v>280</v>
      </c>
      <c r="B215" s="131">
        <v>3.760300314005E12</v>
      </c>
      <c r="C215" s="132">
        <v>80.0</v>
      </c>
      <c r="D215" s="135">
        <v>8.14</v>
      </c>
      <c r="E215" s="134">
        <v>651.2</v>
      </c>
    </row>
    <row r="216">
      <c r="A216" s="130" t="s">
        <v>281</v>
      </c>
      <c r="B216" s="131">
        <v>3.760300310205E12</v>
      </c>
      <c r="C216" s="132">
        <v>22.0</v>
      </c>
      <c r="D216" s="135">
        <v>15.18</v>
      </c>
      <c r="E216" s="134">
        <v>333.96</v>
      </c>
    </row>
    <row r="217">
      <c r="A217" s="130" t="s">
        <v>282</v>
      </c>
      <c r="B217" s="131">
        <v>3.760300310205E12</v>
      </c>
      <c r="C217" s="132">
        <v>22.0</v>
      </c>
      <c r="D217" s="135">
        <v>15.18</v>
      </c>
      <c r="E217" s="134">
        <v>333.96</v>
      </c>
    </row>
    <row r="218">
      <c r="A218" s="130" t="s">
        <v>283</v>
      </c>
      <c r="B218" s="131">
        <v>3.760300314081E12</v>
      </c>
      <c r="C218" s="132">
        <v>29.0</v>
      </c>
      <c r="D218" s="135">
        <v>4.67</v>
      </c>
      <c r="E218" s="134">
        <v>135.43</v>
      </c>
    </row>
    <row r="219">
      <c r="A219" s="130" t="s">
        <v>284</v>
      </c>
      <c r="B219" s="131">
        <v>3.76030031236E12</v>
      </c>
      <c r="C219" s="132">
        <v>2.0</v>
      </c>
      <c r="D219" s="135">
        <v>12.72</v>
      </c>
      <c r="E219" s="134">
        <v>25.44</v>
      </c>
    </row>
    <row r="220">
      <c r="A220" s="130" t="s">
        <v>285</v>
      </c>
      <c r="B220" s="131">
        <v>3.770008926882E12</v>
      </c>
      <c r="C220" s="132">
        <v>0.0</v>
      </c>
      <c r="D220" s="135">
        <v>6.24</v>
      </c>
      <c r="E220" s="134">
        <v>0.0</v>
      </c>
    </row>
    <row r="221">
      <c r="A221" s="130" t="s">
        <v>286</v>
      </c>
      <c r="B221" s="131">
        <v>3.760300311967E12</v>
      </c>
      <c r="C221" s="132">
        <v>170.0</v>
      </c>
      <c r="D221" s="135">
        <v>3.7</v>
      </c>
      <c r="E221" s="134">
        <v>629.0</v>
      </c>
    </row>
    <row r="222">
      <c r="A222" s="130" t="s">
        <v>287</v>
      </c>
      <c r="B222" s="131">
        <v>3.760300311745E12</v>
      </c>
      <c r="C222" s="132">
        <v>97.0</v>
      </c>
      <c r="D222" s="135">
        <v>3.7</v>
      </c>
      <c r="E222" s="134">
        <v>358.90000000000003</v>
      </c>
    </row>
    <row r="223">
      <c r="A223" s="130" t="s">
        <v>288</v>
      </c>
      <c r="B223" s="131">
        <v>3.760300311714E12</v>
      </c>
      <c r="C223" s="132">
        <v>2.0</v>
      </c>
      <c r="D223" s="135">
        <v>8.14</v>
      </c>
      <c r="E223" s="134">
        <v>16.28</v>
      </c>
    </row>
    <row r="224">
      <c r="A224" s="130" t="s">
        <v>289</v>
      </c>
      <c r="B224" s="131">
        <v>3.760300312353E12</v>
      </c>
      <c r="C224" s="132">
        <v>94.0</v>
      </c>
      <c r="D224" s="135">
        <v>5.44</v>
      </c>
      <c r="E224" s="134">
        <v>511.36</v>
      </c>
    </row>
    <row r="225">
      <c r="A225" s="130" t="s">
        <v>290</v>
      </c>
      <c r="B225" s="131">
        <v>3.760300312353E12</v>
      </c>
      <c r="C225" s="132">
        <v>94.0</v>
      </c>
      <c r="D225" s="135">
        <v>5.44</v>
      </c>
      <c r="E225" s="134">
        <v>511.36</v>
      </c>
    </row>
    <row r="226">
      <c r="A226" s="130" t="s">
        <v>291</v>
      </c>
      <c r="B226" s="131">
        <v>7.061118118516E12</v>
      </c>
      <c r="C226" s="132">
        <v>5.0</v>
      </c>
      <c r="D226" s="135">
        <v>8.71</v>
      </c>
      <c r="E226" s="134">
        <v>43.550000000000004</v>
      </c>
    </row>
    <row r="227">
      <c r="A227" s="130" t="s">
        <v>292</v>
      </c>
      <c r="B227" s="131">
        <v>3.760300313947E12</v>
      </c>
      <c r="C227" s="132">
        <v>41.0</v>
      </c>
      <c r="D227" s="135">
        <v>5.665866666666667</v>
      </c>
      <c r="E227" s="134">
        <v>232.30053333333336</v>
      </c>
    </row>
    <row r="228">
      <c r="A228" s="130" t="s">
        <v>293</v>
      </c>
      <c r="B228" s="131">
        <v>1.81212003321E11</v>
      </c>
      <c r="C228" s="132">
        <v>33.0</v>
      </c>
      <c r="D228" s="135">
        <v>5.03</v>
      </c>
      <c r="E228" s="134">
        <v>165.99</v>
      </c>
    </row>
    <row r="229">
      <c r="A229" s="130" t="s">
        <v>294</v>
      </c>
      <c r="B229" s="131">
        <v>3.760300311493E12</v>
      </c>
      <c r="C229" s="132">
        <v>7.0</v>
      </c>
      <c r="D229" s="135">
        <v>8.74</v>
      </c>
      <c r="E229" s="134">
        <v>61.18</v>
      </c>
    </row>
    <row r="230">
      <c r="A230" s="130" t="s">
        <v>294</v>
      </c>
      <c r="B230" s="131">
        <v>3.760300311493E12</v>
      </c>
      <c r="C230" s="132">
        <v>7.0</v>
      </c>
      <c r="D230" s="135">
        <v>8.74</v>
      </c>
      <c r="E230" s="134">
        <v>61.18</v>
      </c>
    </row>
    <row r="231">
      <c r="A231" s="130" t="s">
        <v>295</v>
      </c>
      <c r="B231" s="131">
        <v>7.061111220155E12</v>
      </c>
      <c r="C231" s="132">
        <v>44.0</v>
      </c>
      <c r="D231" s="135">
        <v>9.43</v>
      </c>
      <c r="E231" s="134">
        <v>414.91999999999996</v>
      </c>
    </row>
    <row r="232">
      <c r="A232" s="130" t="s">
        <v>296</v>
      </c>
      <c r="B232" s="131">
        <v>3.760300314036E12</v>
      </c>
      <c r="C232" s="132">
        <v>7.0</v>
      </c>
      <c r="D232" s="135">
        <v>23.75</v>
      </c>
      <c r="E232" s="134">
        <v>166.25</v>
      </c>
    </row>
    <row r="233">
      <c r="A233" s="130" t="s">
        <v>297</v>
      </c>
      <c r="B233" s="131">
        <v>3.760300310724E12</v>
      </c>
      <c r="C233" s="132">
        <v>3.0</v>
      </c>
      <c r="D233" s="135">
        <v>3.9</v>
      </c>
      <c r="E233" s="134">
        <v>11.7</v>
      </c>
    </row>
    <row r="234">
      <c r="A234" s="130" t="s">
        <v>298</v>
      </c>
      <c r="B234" s="131">
        <v>3.760300311042E12</v>
      </c>
      <c r="C234" s="132">
        <v>167.0</v>
      </c>
      <c r="D234" s="135">
        <v>4.45</v>
      </c>
      <c r="E234" s="134">
        <v>743.15</v>
      </c>
    </row>
    <row r="235">
      <c r="A235" s="130" t="s">
        <v>299</v>
      </c>
      <c r="B235" s="131">
        <v>3.760300310496E12</v>
      </c>
      <c r="C235" s="132">
        <v>161.0</v>
      </c>
      <c r="D235" s="135">
        <v>2.57</v>
      </c>
      <c r="E235" s="134">
        <v>413.77</v>
      </c>
    </row>
    <row r="236">
      <c r="A236" s="130" t="s">
        <v>300</v>
      </c>
      <c r="B236" s="131">
        <v>3.76024883388E12</v>
      </c>
      <c r="C236" s="132">
        <v>123.0</v>
      </c>
      <c r="D236" s="135" t="e">
        <v>#N/A</v>
      </c>
      <c r="E236" s="134" t="e">
        <v>#N/A</v>
      </c>
    </row>
    <row r="237">
      <c r="A237" s="130" t="s">
        <v>301</v>
      </c>
      <c r="B237" s="131">
        <v>3.760300310694E12</v>
      </c>
      <c r="C237" s="132">
        <v>208.0</v>
      </c>
      <c r="D237" s="135">
        <v>0.57</v>
      </c>
      <c r="E237" s="134">
        <v>118.55999999999999</v>
      </c>
    </row>
    <row r="238">
      <c r="A238" s="130" t="s">
        <v>302</v>
      </c>
      <c r="B238" s="131">
        <v>3.760300311691E12</v>
      </c>
      <c r="C238" s="132">
        <v>205.0</v>
      </c>
      <c r="D238" s="135">
        <v>4.26</v>
      </c>
      <c r="E238" s="134">
        <v>873.3</v>
      </c>
    </row>
    <row r="239">
      <c r="A239" s="130" t="s">
        <v>303</v>
      </c>
      <c r="B239" s="131">
        <v>3.760300312797E12</v>
      </c>
      <c r="C239" s="132">
        <v>237.0</v>
      </c>
      <c r="D239" s="135">
        <v>3.5</v>
      </c>
      <c r="E239" s="134">
        <v>829.5</v>
      </c>
    </row>
    <row r="240">
      <c r="A240" s="130" t="s">
        <v>304</v>
      </c>
      <c r="B240" s="131">
        <v>3.76030031322E12</v>
      </c>
      <c r="C240" s="132">
        <v>32.0</v>
      </c>
      <c r="D240" s="135">
        <v>2.2</v>
      </c>
      <c r="E240" s="134">
        <v>70.4</v>
      </c>
    </row>
    <row r="241">
      <c r="A241" s="130" t="s">
        <v>305</v>
      </c>
      <c r="B241" s="131">
        <v>3.760300314029E12</v>
      </c>
      <c r="C241" s="132">
        <v>411.0</v>
      </c>
      <c r="D241" s="135" t="e">
        <v>#N/A</v>
      </c>
      <c r="E241" s="134" t="e">
        <v>#N/A</v>
      </c>
    </row>
    <row r="242">
      <c r="A242" s="130" t="s">
        <v>306</v>
      </c>
      <c r="B242" s="131">
        <v>3.760300314135E12</v>
      </c>
      <c r="C242" s="132">
        <v>45.0</v>
      </c>
      <c r="D242" s="135" t="e">
        <v>#N/A</v>
      </c>
      <c r="E242" s="134" t="e">
        <v>#N/A</v>
      </c>
    </row>
    <row r="243">
      <c r="A243" s="130" t="s">
        <v>307</v>
      </c>
      <c r="B243" s="131">
        <v>3.760300314197E12</v>
      </c>
      <c r="C243" s="132">
        <v>4.0</v>
      </c>
      <c r="D243" s="135" t="e">
        <v>#N/A</v>
      </c>
      <c r="E243" s="134" t="e">
        <v>#N/A</v>
      </c>
    </row>
    <row r="244">
      <c r="A244" s="130" t="s">
        <v>308</v>
      </c>
      <c r="B244" s="131">
        <v>3.760300314203E12</v>
      </c>
      <c r="C244" s="132">
        <v>4.0</v>
      </c>
      <c r="D244" s="135" t="e">
        <v>#N/A</v>
      </c>
      <c r="E244" s="134" t="e">
        <v>#N/A</v>
      </c>
    </row>
    <row r="245">
      <c r="A245" s="130" t="s">
        <v>309</v>
      </c>
      <c r="B245" s="131">
        <v>3.76030031421E12</v>
      </c>
      <c r="C245" s="132">
        <v>5.0</v>
      </c>
      <c r="D245" s="135" t="e">
        <v>#N/A</v>
      </c>
      <c r="E245" s="134" t="e">
        <v>#N/A</v>
      </c>
    </row>
    <row r="246">
      <c r="A246" s="130" t="s">
        <v>310</v>
      </c>
      <c r="B246" s="131">
        <v>3.76030031447E12</v>
      </c>
      <c r="C246" s="132">
        <v>39.0</v>
      </c>
      <c r="D246" s="135" t="e">
        <v>#N/A</v>
      </c>
      <c r="E246" s="134" t="e">
        <v>#N/A</v>
      </c>
    </row>
    <row r="247">
      <c r="A247" s="130" t="s">
        <v>311</v>
      </c>
      <c r="B247" s="131">
        <v>3.760300314555E12</v>
      </c>
      <c r="C247" s="132">
        <v>227.0</v>
      </c>
      <c r="D247" s="135" t="e">
        <v>#N/A</v>
      </c>
      <c r="E247" s="134" t="e">
        <v>#N/A</v>
      </c>
    </row>
    <row r="248">
      <c r="A248" s="130" t="s">
        <v>312</v>
      </c>
      <c r="B248" s="131">
        <v>3.760300314609E12</v>
      </c>
      <c r="C248" s="132">
        <v>90.0</v>
      </c>
      <c r="D248" s="135" t="e">
        <v>#N/A</v>
      </c>
      <c r="E248" s="134"/>
    </row>
    <row r="249">
      <c r="A249" s="130" t="s">
        <v>313</v>
      </c>
      <c r="B249" s="131">
        <v>3.760300314876E12</v>
      </c>
      <c r="C249" s="132">
        <v>40.0</v>
      </c>
      <c r="D249" s="135" t="e">
        <v>#N/A</v>
      </c>
      <c r="E249" s="134"/>
    </row>
    <row r="250">
      <c r="A250" s="130" t="s">
        <v>314</v>
      </c>
      <c r="B250" s="131">
        <v>3.760300314883E12</v>
      </c>
      <c r="C250" s="132">
        <v>907.0</v>
      </c>
      <c r="D250" s="135" t="e">
        <v>#N/A</v>
      </c>
      <c r="E250" s="134"/>
    </row>
    <row r="251">
      <c r="B251" s="131"/>
      <c r="C251" s="133">
        <f t="shared" ref="C251:E251" si="1">SUM(C2:C250)</f>
        <v>23492</v>
      </c>
      <c r="D251" s="133" t="str">
        <f t="shared" si="1"/>
        <v>#N/A</v>
      </c>
      <c r="E251" s="133" t="str">
        <f t="shared" si="1"/>
        <v>#N/A</v>
      </c>
    </row>
    <row r="252">
      <c r="B252" s="131"/>
    </row>
    <row r="253">
      <c r="B253" s="131"/>
    </row>
    <row r="254">
      <c r="B254" s="131"/>
    </row>
    <row r="255">
      <c r="B255" s="131"/>
    </row>
    <row r="256">
      <c r="B256" s="131"/>
    </row>
    <row r="257">
      <c r="B257" s="131"/>
    </row>
    <row r="258">
      <c r="B258" s="131"/>
    </row>
    <row r="259">
      <c r="B259" s="131"/>
    </row>
    <row r="260">
      <c r="B260" s="131"/>
    </row>
    <row r="261">
      <c r="B261" s="131"/>
    </row>
    <row r="262">
      <c r="B262" s="131"/>
    </row>
    <row r="263">
      <c r="B263" s="131"/>
    </row>
    <row r="264">
      <c r="B264" s="131"/>
    </row>
    <row r="265">
      <c r="B265" s="131"/>
    </row>
    <row r="266">
      <c r="B266" s="131"/>
    </row>
    <row r="267">
      <c r="B267" s="131"/>
    </row>
    <row r="268">
      <c r="B268" s="131"/>
    </row>
    <row r="269">
      <c r="B269" s="131"/>
    </row>
    <row r="270">
      <c r="B270" s="131"/>
    </row>
    <row r="271">
      <c r="B271" s="131"/>
    </row>
    <row r="272">
      <c r="B272" s="131"/>
    </row>
    <row r="273">
      <c r="B273" s="131"/>
    </row>
    <row r="274">
      <c r="B274" s="131"/>
    </row>
    <row r="275">
      <c r="B275" s="131"/>
    </row>
    <row r="276">
      <c r="B276" s="131"/>
    </row>
    <row r="277">
      <c r="B277" s="131"/>
    </row>
    <row r="278">
      <c r="B278" s="131"/>
    </row>
    <row r="279">
      <c r="B279" s="131"/>
    </row>
    <row r="280">
      <c r="B280" s="131"/>
    </row>
    <row r="281">
      <c r="B281" s="131"/>
    </row>
    <row r="282">
      <c r="B282" s="131"/>
    </row>
    <row r="283">
      <c r="B283" s="131"/>
    </row>
    <row r="284">
      <c r="B284" s="131"/>
    </row>
    <row r="285">
      <c r="B285" s="131"/>
    </row>
    <row r="286">
      <c r="B286" s="131"/>
    </row>
    <row r="287">
      <c r="B287" s="131"/>
    </row>
    <row r="288">
      <c r="B288" s="131"/>
    </row>
    <row r="289">
      <c r="B289" s="131"/>
    </row>
    <row r="290">
      <c r="B290" s="131"/>
    </row>
    <row r="291">
      <c r="B291" s="131"/>
    </row>
    <row r="292">
      <c r="B292" s="131"/>
    </row>
    <row r="293">
      <c r="B293" s="131"/>
    </row>
    <row r="294">
      <c r="B294" s="131"/>
    </row>
    <row r="295">
      <c r="B295" s="131"/>
    </row>
    <row r="296">
      <c r="B296" s="131"/>
    </row>
    <row r="297">
      <c r="B297" s="131"/>
    </row>
    <row r="298">
      <c r="B298" s="131"/>
    </row>
    <row r="299">
      <c r="B299" s="131"/>
    </row>
    <row r="300">
      <c r="B300" s="131"/>
    </row>
    <row r="301">
      <c r="B301" s="131"/>
    </row>
    <row r="302">
      <c r="B302" s="131"/>
    </row>
    <row r="303">
      <c r="B303" s="131"/>
    </row>
    <row r="304">
      <c r="B304" s="131"/>
    </row>
    <row r="305">
      <c r="B305" s="131"/>
    </row>
    <row r="306">
      <c r="B306" s="131"/>
    </row>
    <row r="307">
      <c r="B307" s="131"/>
    </row>
    <row r="308">
      <c r="B308" s="131"/>
    </row>
    <row r="309">
      <c r="B309" s="131"/>
    </row>
    <row r="310">
      <c r="B310" s="131"/>
    </row>
    <row r="311">
      <c r="B311" s="131"/>
    </row>
    <row r="312">
      <c r="B312" s="131"/>
    </row>
    <row r="313">
      <c r="B313" s="131"/>
    </row>
    <row r="314">
      <c r="B314" s="131"/>
    </row>
    <row r="315">
      <c r="B315" s="131"/>
    </row>
    <row r="316">
      <c r="B316" s="131"/>
    </row>
    <row r="317">
      <c r="B317" s="131"/>
    </row>
    <row r="318">
      <c r="B318" s="131"/>
    </row>
    <row r="319">
      <c r="B319" s="131"/>
    </row>
    <row r="320">
      <c r="B320" s="131"/>
    </row>
    <row r="321">
      <c r="B321" s="131"/>
    </row>
    <row r="322">
      <c r="B322" s="131"/>
    </row>
    <row r="323">
      <c r="B323" s="131"/>
    </row>
    <row r="324">
      <c r="B324" s="131"/>
    </row>
    <row r="325">
      <c r="B325" s="131"/>
    </row>
    <row r="326">
      <c r="B326" s="131"/>
    </row>
    <row r="327">
      <c r="B327" s="131"/>
    </row>
    <row r="328">
      <c r="B328" s="131"/>
    </row>
    <row r="329">
      <c r="B329" s="131"/>
    </row>
    <row r="330">
      <c r="B330" s="131"/>
    </row>
    <row r="331">
      <c r="B331" s="131"/>
    </row>
    <row r="332">
      <c r="B332" s="131"/>
    </row>
    <row r="333">
      <c r="B333" s="131"/>
    </row>
    <row r="334">
      <c r="B334" s="131"/>
    </row>
    <row r="335">
      <c r="B335" s="131"/>
    </row>
    <row r="336">
      <c r="B336" s="131"/>
    </row>
    <row r="337">
      <c r="B337" s="131"/>
    </row>
    <row r="338">
      <c r="B338" s="131"/>
    </row>
    <row r="339">
      <c r="B339" s="131"/>
    </row>
    <row r="340">
      <c r="B340" s="131"/>
    </row>
    <row r="341">
      <c r="B341" s="131"/>
    </row>
    <row r="342">
      <c r="B342" s="131"/>
    </row>
    <row r="343">
      <c r="B343" s="131"/>
    </row>
    <row r="344">
      <c r="B344" s="131"/>
    </row>
    <row r="345">
      <c r="B345" s="131"/>
    </row>
    <row r="346">
      <c r="B346" s="131"/>
    </row>
    <row r="347">
      <c r="B347" s="131"/>
    </row>
    <row r="348">
      <c r="B348" s="131"/>
    </row>
    <row r="349">
      <c r="B349" s="131"/>
    </row>
    <row r="350">
      <c r="B350" s="131"/>
    </row>
    <row r="351">
      <c r="B351" s="131"/>
    </row>
    <row r="352">
      <c r="B352" s="131"/>
    </row>
    <row r="353">
      <c r="B353" s="131"/>
    </row>
    <row r="354">
      <c r="B354" s="131"/>
    </row>
    <row r="355">
      <c r="B355" s="131"/>
    </row>
    <row r="356">
      <c r="B356" s="131"/>
    </row>
    <row r="357">
      <c r="B357" s="131"/>
    </row>
    <row r="358">
      <c r="B358" s="131"/>
    </row>
    <row r="359">
      <c r="B359" s="131"/>
    </row>
    <row r="360">
      <c r="B360" s="131"/>
    </row>
    <row r="361">
      <c r="B361" s="131"/>
    </row>
    <row r="362">
      <c r="B362" s="131"/>
    </row>
    <row r="363">
      <c r="B363" s="131"/>
    </row>
    <row r="364">
      <c r="B364" s="131"/>
    </row>
    <row r="365">
      <c r="B365" s="131"/>
    </row>
    <row r="366">
      <c r="B366" s="131"/>
    </row>
    <row r="367">
      <c r="B367" s="131"/>
    </row>
    <row r="368">
      <c r="B368" s="131"/>
    </row>
    <row r="369">
      <c r="B369" s="131"/>
    </row>
    <row r="370">
      <c r="B370" s="131"/>
    </row>
    <row r="371">
      <c r="B371" s="131"/>
    </row>
    <row r="372">
      <c r="B372" s="131"/>
    </row>
    <row r="373">
      <c r="B373" s="131"/>
    </row>
    <row r="374">
      <c r="B374" s="131"/>
    </row>
    <row r="375">
      <c r="B375" s="131"/>
    </row>
    <row r="376">
      <c r="B376" s="131"/>
    </row>
    <row r="377">
      <c r="B377" s="131"/>
    </row>
    <row r="378">
      <c r="B378" s="131"/>
    </row>
    <row r="379">
      <c r="B379" s="131"/>
    </row>
    <row r="380">
      <c r="B380" s="131"/>
    </row>
    <row r="381">
      <c r="B381" s="131"/>
    </row>
    <row r="382">
      <c r="B382" s="131"/>
    </row>
    <row r="383">
      <c r="B383" s="131"/>
    </row>
    <row r="384">
      <c r="B384" s="131"/>
    </row>
    <row r="385">
      <c r="B385" s="131"/>
    </row>
    <row r="386">
      <c r="B386" s="131"/>
    </row>
    <row r="387">
      <c r="B387" s="131"/>
    </row>
    <row r="388">
      <c r="B388" s="131"/>
    </row>
    <row r="389">
      <c r="B389" s="131"/>
    </row>
    <row r="390">
      <c r="B390" s="131"/>
    </row>
    <row r="391">
      <c r="B391" s="131"/>
    </row>
    <row r="392">
      <c r="B392" s="131"/>
    </row>
    <row r="393">
      <c r="B393" s="131"/>
    </row>
    <row r="394">
      <c r="B394" s="131"/>
    </row>
    <row r="395">
      <c r="B395" s="131"/>
    </row>
    <row r="396">
      <c r="B396" s="131"/>
    </row>
    <row r="397">
      <c r="B397" s="131"/>
    </row>
    <row r="398">
      <c r="B398" s="131"/>
    </row>
    <row r="399">
      <c r="B399" s="131"/>
    </row>
    <row r="400">
      <c r="B400" s="131"/>
    </row>
    <row r="401">
      <c r="B401" s="131"/>
    </row>
    <row r="402">
      <c r="B402" s="131"/>
    </row>
    <row r="403">
      <c r="B403" s="131"/>
    </row>
    <row r="404">
      <c r="B404" s="131"/>
    </row>
    <row r="405">
      <c r="B405" s="131"/>
    </row>
    <row r="406">
      <c r="B406" s="131"/>
    </row>
    <row r="407">
      <c r="B407" s="131"/>
    </row>
    <row r="408">
      <c r="B408" s="131"/>
    </row>
    <row r="409">
      <c r="B409" s="131"/>
    </row>
    <row r="410">
      <c r="B410" s="131"/>
    </row>
    <row r="411">
      <c r="B411" s="131"/>
    </row>
    <row r="412">
      <c r="B412" s="131"/>
    </row>
    <row r="413">
      <c r="B413" s="131"/>
    </row>
    <row r="414">
      <c r="B414" s="131"/>
    </row>
    <row r="415">
      <c r="B415" s="131"/>
    </row>
    <row r="416">
      <c r="B416" s="131"/>
    </row>
    <row r="417">
      <c r="B417" s="131"/>
    </row>
    <row r="418">
      <c r="B418" s="131"/>
    </row>
    <row r="419">
      <c r="B419" s="131"/>
    </row>
    <row r="420">
      <c r="B420" s="131"/>
    </row>
    <row r="421">
      <c r="B421" s="131"/>
    </row>
    <row r="422">
      <c r="B422" s="131"/>
    </row>
    <row r="423">
      <c r="B423" s="131"/>
    </row>
    <row r="424">
      <c r="B424" s="131"/>
    </row>
    <row r="425">
      <c r="B425" s="131"/>
    </row>
    <row r="426">
      <c r="B426" s="131"/>
    </row>
    <row r="427">
      <c r="B427" s="131"/>
    </row>
    <row r="428">
      <c r="B428" s="131"/>
    </row>
    <row r="429">
      <c r="B429" s="131"/>
    </row>
    <row r="430">
      <c r="B430" s="131"/>
    </row>
    <row r="431">
      <c r="B431" s="131"/>
    </row>
    <row r="432">
      <c r="B432" s="131"/>
    </row>
    <row r="433">
      <c r="B433" s="131"/>
    </row>
    <row r="434">
      <c r="B434" s="131"/>
    </row>
    <row r="435">
      <c r="B435" s="131"/>
    </row>
    <row r="436">
      <c r="B436" s="131"/>
    </row>
    <row r="437">
      <c r="B437" s="131"/>
    </row>
    <row r="438">
      <c r="B438" s="131"/>
    </row>
    <row r="439">
      <c r="B439" s="131"/>
    </row>
    <row r="440">
      <c r="B440" s="131"/>
    </row>
    <row r="441">
      <c r="B441" s="131"/>
    </row>
    <row r="442">
      <c r="B442" s="131"/>
    </row>
    <row r="443">
      <c r="B443" s="131"/>
    </row>
    <row r="444">
      <c r="B444" s="131"/>
    </row>
    <row r="445">
      <c r="B445" s="131"/>
    </row>
    <row r="446">
      <c r="B446" s="131"/>
    </row>
    <row r="447">
      <c r="B447" s="131"/>
    </row>
    <row r="448">
      <c r="B448" s="131"/>
    </row>
    <row r="449">
      <c r="B449" s="131"/>
    </row>
    <row r="450">
      <c r="B450" s="131"/>
    </row>
    <row r="451">
      <c r="B451" s="131"/>
    </row>
    <row r="452">
      <c r="B452" s="131"/>
    </row>
    <row r="453">
      <c r="B453" s="131"/>
    </row>
    <row r="454">
      <c r="B454" s="131"/>
    </row>
    <row r="455">
      <c r="B455" s="131"/>
    </row>
    <row r="456">
      <c r="B456" s="131"/>
    </row>
    <row r="457">
      <c r="B457" s="131"/>
    </row>
    <row r="458">
      <c r="B458" s="131"/>
    </row>
    <row r="459">
      <c r="B459" s="131"/>
    </row>
    <row r="460">
      <c r="B460" s="131"/>
    </row>
    <row r="461">
      <c r="B461" s="131"/>
    </row>
    <row r="462">
      <c r="B462" s="131"/>
    </row>
    <row r="463">
      <c r="B463" s="131"/>
    </row>
    <row r="464">
      <c r="B464" s="131"/>
    </row>
    <row r="465">
      <c r="B465" s="131"/>
    </row>
    <row r="466">
      <c r="B466" s="131"/>
    </row>
    <row r="467">
      <c r="B467" s="131"/>
    </row>
    <row r="468">
      <c r="B468" s="131"/>
    </row>
    <row r="469">
      <c r="B469" s="131"/>
    </row>
    <row r="470">
      <c r="B470" s="131"/>
    </row>
    <row r="471">
      <c r="B471" s="131"/>
    </row>
    <row r="472">
      <c r="B472" s="131"/>
    </row>
    <row r="473">
      <c r="B473" s="131"/>
    </row>
    <row r="474">
      <c r="B474" s="131"/>
    </row>
    <row r="475">
      <c r="B475" s="131"/>
    </row>
    <row r="476">
      <c r="B476" s="131"/>
    </row>
    <row r="477">
      <c r="B477" s="131"/>
    </row>
    <row r="478">
      <c r="B478" s="131"/>
    </row>
    <row r="479">
      <c r="B479" s="131"/>
    </row>
    <row r="480">
      <c r="B480" s="131"/>
    </row>
    <row r="481">
      <c r="B481" s="131"/>
    </row>
    <row r="482">
      <c r="B482" s="131"/>
    </row>
    <row r="483">
      <c r="B483" s="131"/>
    </row>
    <row r="484">
      <c r="B484" s="131"/>
    </row>
    <row r="485">
      <c r="B485" s="131"/>
    </row>
    <row r="486">
      <c r="B486" s="131"/>
    </row>
    <row r="487">
      <c r="B487" s="131"/>
    </row>
    <row r="488">
      <c r="B488" s="131"/>
    </row>
    <row r="489">
      <c r="B489" s="131"/>
    </row>
    <row r="490">
      <c r="B490" s="131"/>
    </row>
    <row r="491">
      <c r="B491" s="131"/>
    </row>
    <row r="492">
      <c r="B492" s="131"/>
    </row>
    <row r="493">
      <c r="B493" s="131"/>
    </row>
    <row r="494">
      <c r="B494" s="131"/>
    </row>
    <row r="495">
      <c r="B495" s="131"/>
    </row>
    <row r="496">
      <c r="B496" s="131"/>
    </row>
    <row r="497">
      <c r="B497" s="131"/>
    </row>
    <row r="498">
      <c r="B498" s="131"/>
    </row>
    <row r="499">
      <c r="B499" s="131"/>
    </row>
    <row r="500">
      <c r="B500" s="131"/>
    </row>
    <row r="501">
      <c r="B501" s="131"/>
    </row>
    <row r="502">
      <c r="B502" s="131"/>
    </row>
    <row r="503">
      <c r="B503" s="131"/>
    </row>
    <row r="504">
      <c r="B504" s="131"/>
    </row>
    <row r="505">
      <c r="B505" s="131"/>
    </row>
    <row r="506">
      <c r="B506" s="131"/>
    </row>
    <row r="507">
      <c r="B507" s="131"/>
    </row>
    <row r="508">
      <c r="B508" s="131"/>
    </row>
    <row r="509">
      <c r="B509" s="131"/>
    </row>
    <row r="510">
      <c r="B510" s="131"/>
    </row>
    <row r="511">
      <c r="B511" s="131"/>
    </row>
    <row r="512">
      <c r="B512" s="131"/>
    </row>
    <row r="513">
      <c r="B513" s="131"/>
    </row>
    <row r="514">
      <c r="B514" s="131"/>
    </row>
    <row r="515">
      <c r="B515" s="131"/>
    </row>
    <row r="516">
      <c r="B516" s="131"/>
    </row>
    <row r="517">
      <c r="B517" s="131"/>
    </row>
    <row r="518">
      <c r="B518" s="131"/>
    </row>
    <row r="519">
      <c r="B519" s="131"/>
    </row>
    <row r="520">
      <c r="B520" s="131"/>
    </row>
    <row r="521">
      <c r="B521" s="131"/>
    </row>
    <row r="522">
      <c r="B522" s="131"/>
    </row>
    <row r="523">
      <c r="B523" s="131"/>
    </row>
    <row r="524">
      <c r="B524" s="131"/>
    </row>
    <row r="525">
      <c r="B525" s="131"/>
    </row>
    <row r="526">
      <c r="B526" s="131"/>
    </row>
    <row r="527">
      <c r="B527" s="131"/>
    </row>
    <row r="528">
      <c r="B528" s="131"/>
    </row>
    <row r="529">
      <c r="B529" s="131"/>
    </row>
    <row r="530">
      <c r="B530" s="131"/>
    </row>
    <row r="531">
      <c r="B531" s="131"/>
    </row>
    <row r="532">
      <c r="B532" s="131"/>
    </row>
    <row r="533">
      <c r="B533" s="131"/>
    </row>
    <row r="534">
      <c r="B534" s="131"/>
    </row>
    <row r="535">
      <c r="B535" s="131"/>
    </row>
    <row r="536">
      <c r="B536" s="131"/>
    </row>
    <row r="537">
      <c r="B537" s="131"/>
    </row>
    <row r="538">
      <c r="B538" s="131"/>
    </row>
    <row r="539">
      <c r="B539" s="131"/>
    </row>
    <row r="540">
      <c r="B540" s="131"/>
    </row>
    <row r="541">
      <c r="B541" s="131"/>
    </row>
    <row r="542">
      <c r="B542" s="131"/>
    </row>
    <row r="543">
      <c r="B543" s="131"/>
    </row>
    <row r="544">
      <c r="B544" s="131"/>
    </row>
    <row r="545">
      <c r="B545" s="131"/>
    </row>
    <row r="546">
      <c r="B546" s="131"/>
    </row>
    <row r="547">
      <c r="B547" s="131"/>
    </row>
    <row r="548">
      <c r="B548" s="131"/>
    </row>
    <row r="549">
      <c r="B549" s="131"/>
    </row>
    <row r="550">
      <c r="B550" s="131"/>
    </row>
    <row r="551">
      <c r="B551" s="131"/>
    </row>
    <row r="552">
      <c r="B552" s="131"/>
    </row>
    <row r="553">
      <c r="B553" s="131"/>
    </row>
    <row r="554">
      <c r="B554" s="131"/>
    </row>
    <row r="555">
      <c r="B555" s="131"/>
    </row>
    <row r="556">
      <c r="B556" s="131"/>
    </row>
    <row r="557">
      <c r="B557" s="131"/>
    </row>
    <row r="558">
      <c r="B558" s="131"/>
    </row>
    <row r="559">
      <c r="B559" s="131"/>
    </row>
    <row r="560">
      <c r="B560" s="131"/>
    </row>
    <row r="561">
      <c r="B561" s="131"/>
    </row>
    <row r="562">
      <c r="B562" s="131"/>
    </row>
    <row r="563">
      <c r="B563" s="131"/>
    </row>
    <row r="564">
      <c r="B564" s="131"/>
    </row>
    <row r="565">
      <c r="B565" s="131"/>
    </row>
    <row r="566">
      <c r="B566" s="131"/>
    </row>
    <row r="567">
      <c r="B567" s="131"/>
    </row>
    <row r="568">
      <c r="B568" s="131"/>
    </row>
    <row r="569">
      <c r="B569" s="131"/>
    </row>
    <row r="570">
      <c r="B570" s="131"/>
    </row>
    <row r="571">
      <c r="B571" s="131"/>
    </row>
    <row r="572">
      <c r="B572" s="131"/>
    </row>
    <row r="573">
      <c r="B573" s="131"/>
    </row>
    <row r="574">
      <c r="B574" s="131"/>
    </row>
    <row r="575">
      <c r="B575" s="131"/>
    </row>
    <row r="576">
      <c r="B576" s="131"/>
    </row>
    <row r="577">
      <c r="B577" s="131"/>
    </row>
    <row r="578">
      <c r="B578" s="131"/>
    </row>
    <row r="579">
      <c r="B579" s="131"/>
    </row>
    <row r="580">
      <c r="B580" s="131"/>
    </row>
    <row r="581">
      <c r="B581" s="131"/>
    </row>
    <row r="582">
      <c r="B582" s="131"/>
    </row>
    <row r="583">
      <c r="B583" s="131"/>
    </row>
    <row r="584">
      <c r="B584" s="131"/>
    </row>
    <row r="585">
      <c r="B585" s="131"/>
    </row>
    <row r="586">
      <c r="B586" s="131"/>
    </row>
    <row r="587">
      <c r="B587" s="131"/>
    </row>
    <row r="588">
      <c r="B588" s="131"/>
    </row>
    <row r="589">
      <c r="B589" s="131"/>
    </row>
    <row r="590">
      <c r="B590" s="131"/>
    </row>
    <row r="591">
      <c r="B591" s="131"/>
    </row>
    <row r="592">
      <c r="B592" s="131"/>
    </row>
    <row r="593">
      <c r="B593" s="131"/>
    </row>
    <row r="594">
      <c r="B594" s="131"/>
    </row>
    <row r="595">
      <c r="B595" s="131"/>
    </row>
    <row r="596">
      <c r="B596" s="131"/>
    </row>
    <row r="597">
      <c r="B597" s="131"/>
    </row>
    <row r="598">
      <c r="B598" s="131"/>
    </row>
    <row r="599">
      <c r="B599" s="131"/>
    </row>
    <row r="600">
      <c r="B600" s="131"/>
    </row>
    <row r="601">
      <c r="B601" s="131"/>
    </row>
    <row r="602">
      <c r="B602" s="131"/>
    </row>
    <row r="603">
      <c r="B603" s="131"/>
    </row>
    <row r="604">
      <c r="B604" s="131"/>
    </row>
    <row r="605">
      <c r="B605" s="131"/>
    </row>
    <row r="606">
      <c r="B606" s="131"/>
    </row>
    <row r="607">
      <c r="B607" s="131"/>
    </row>
    <row r="608">
      <c r="B608" s="131"/>
    </row>
    <row r="609">
      <c r="B609" s="131"/>
    </row>
    <row r="610">
      <c r="B610" s="131"/>
    </row>
    <row r="611">
      <c r="B611" s="131"/>
    </row>
    <row r="612">
      <c r="B612" s="131"/>
    </row>
    <row r="613">
      <c r="B613" s="131"/>
    </row>
    <row r="614">
      <c r="B614" s="131"/>
    </row>
    <row r="615">
      <c r="B615" s="131"/>
    </row>
    <row r="616">
      <c r="B616" s="131"/>
    </row>
    <row r="617">
      <c r="B617" s="131"/>
    </row>
    <row r="618">
      <c r="B618" s="131"/>
    </row>
    <row r="619">
      <c r="B619" s="131"/>
    </row>
    <row r="620">
      <c r="B620" s="131"/>
    </row>
    <row r="621">
      <c r="B621" s="131"/>
    </row>
    <row r="622">
      <c r="B622" s="131"/>
    </row>
    <row r="623">
      <c r="B623" s="131"/>
    </row>
    <row r="624">
      <c r="B624" s="131"/>
    </row>
    <row r="625">
      <c r="B625" s="131"/>
    </row>
    <row r="626">
      <c r="B626" s="131"/>
    </row>
    <row r="627">
      <c r="B627" s="131"/>
    </row>
    <row r="628">
      <c r="B628" s="131"/>
    </row>
    <row r="629">
      <c r="B629" s="131"/>
    </row>
    <row r="630">
      <c r="B630" s="131"/>
    </row>
    <row r="631">
      <c r="B631" s="131"/>
    </row>
    <row r="632">
      <c r="B632" s="131"/>
    </row>
    <row r="633">
      <c r="B633" s="131"/>
    </row>
    <row r="634">
      <c r="B634" s="131"/>
    </row>
    <row r="635">
      <c r="B635" s="131"/>
    </row>
    <row r="636">
      <c r="B636" s="131"/>
    </row>
    <row r="637">
      <c r="B637" s="131"/>
    </row>
    <row r="638">
      <c r="B638" s="131"/>
    </row>
    <row r="639">
      <c r="B639" s="131"/>
    </row>
    <row r="640">
      <c r="B640" s="131"/>
    </row>
    <row r="641">
      <c r="B641" s="131"/>
    </row>
    <row r="642">
      <c r="B642" s="131"/>
    </row>
    <row r="643">
      <c r="B643" s="131"/>
    </row>
    <row r="644">
      <c r="B644" s="131"/>
    </row>
    <row r="645">
      <c r="B645" s="131"/>
    </row>
    <row r="646">
      <c r="B646" s="131"/>
    </row>
    <row r="647">
      <c r="B647" s="131"/>
    </row>
    <row r="648">
      <c r="B648" s="131"/>
    </row>
    <row r="649">
      <c r="B649" s="131"/>
    </row>
    <row r="650">
      <c r="B650" s="131"/>
    </row>
    <row r="651">
      <c r="B651" s="131"/>
    </row>
    <row r="652">
      <c r="B652" s="131"/>
    </row>
    <row r="653">
      <c r="B653" s="131"/>
    </row>
    <row r="654">
      <c r="B654" s="131"/>
    </row>
    <row r="655">
      <c r="B655" s="131"/>
    </row>
    <row r="656">
      <c r="B656" s="131"/>
    </row>
    <row r="657">
      <c r="B657" s="131"/>
    </row>
    <row r="658">
      <c r="B658" s="131"/>
    </row>
    <row r="659">
      <c r="B659" s="131"/>
    </row>
    <row r="660">
      <c r="B660" s="131"/>
    </row>
    <row r="661">
      <c r="B661" s="131"/>
    </row>
    <row r="662">
      <c r="B662" s="131"/>
    </row>
    <row r="663">
      <c r="B663" s="131"/>
    </row>
    <row r="664">
      <c r="B664" s="131"/>
    </row>
    <row r="665">
      <c r="B665" s="131"/>
    </row>
    <row r="666">
      <c r="B666" s="131"/>
    </row>
    <row r="667">
      <c r="B667" s="131"/>
    </row>
    <row r="668">
      <c r="B668" s="131"/>
    </row>
    <row r="669">
      <c r="B669" s="131"/>
    </row>
    <row r="670">
      <c r="B670" s="131"/>
    </row>
    <row r="671">
      <c r="B671" s="131"/>
    </row>
    <row r="672">
      <c r="B672" s="131"/>
    </row>
    <row r="673">
      <c r="B673" s="131"/>
    </row>
    <row r="674">
      <c r="B674" s="131"/>
    </row>
    <row r="675">
      <c r="B675" s="131"/>
    </row>
    <row r="676">
      <c r="B676" s="131"/>
    </row>
    <row r="677">
      <c r="B677" s="131"/>
    </row>
    <row r="678">
      <c r="B678" s="131"/>
    </row>
    <row r="679">
      <c r="B679" s="131"/>
    </row>
    <row r="680">
      <c r="B680" s="131"/>
    </row>
    <row r="681">
      <c r="B681" s="131"/>
    </row>
    <row r="682">
      <c r="B682" s="131"/>
    </row>
    <row r="683">
      <c r="B683" s="131"/>
    </row>
    <row r="684">
      <c r="B684" s="131"/>
    </row>
    <row r="685">
      <c r="B685" s="131"/>
    </row>
    <row r="686">
      <c r="B686" s="131"/>
    </row>
    <row r="687">
      <c r="B687" s="131"/>
    </row>
    <row r="688">
      <c r="B688" s="131"/>
    </row>
    <row r="689">
      <c r="B689" s="131"/>
    </row>
    <row r="690">
      <c r="B690" s="131"/>
    </row>
    <row r="691">
      <c r="B691" s="131"/>
    </row>
    <row r="692">
      <c r="B692" s="131"/>
    </row>
    <row r="693">
      <c r="B693" s="131"/>
    </row>
    <row r="694">
      <c r="B694" s="131"/>
    </row>
    <row r="695">
      <c r="B695" s="131"/>
    </row>
    <row r="696">
      <c r="B696" s="131"/>
    </row>
    <row r="697">
      <c r="B697" s="131"/>
    </row>
    <row r="698">
      <c r="B698" s="131"/>
    </row>
    <row r="699">
      <c r="B699" s="131"/>
    </row>
    <row r="700">
      <c r="B700" s="131"/>
    </row>
    <row r="701">
      <c r="B701" s="131"/>
    </row>
    <row r="702">
      <c r="B702" s="131"/>
    </row>
    <row r="703">
      <c r="B703" s="131"/>
    </row>
    <row r="704">
      <c r="B704" s="131"/>
    </row>
    <row r="705">
      <c r="B705" s="131"/>
    </row>
    <row r="706">
      <c r="B706" s="131"/>
    </row>
    <row r="707">
      <c r="B707" s="131"/>
    </row>
    <row r="708">
      <c r="B708" s="131"/>
    </row>
    <row r="709">
      <c r="B709" s="131"/>
    </row>
    <row r="710">
      <c r="B710" s="131"/>
    </row>
    <row r="711">
      <c r="B711" s="131"/>
    </row>
    <row r="712">
      <c r="B712" s="131"/>
    </row>
    <row r="713">
      <c r="B713" s="131"/>
    </row>
    <row r="714">
      <c r="B714" s="131"/>
    </row>
    <row r="715">
      <c r="B715" s="131"/>
    </row>
    <row r="716">
      <c r="B716" s="131"/>
    </row>
    <row r="717">
      <c r="B717" s="131"/>
    </row>
    <row r="718">
      <c r="B718" s="131"/>
    </row>
    <row r="719">
      <c r="B719" s="131"/>
    </row>
    <row r="720">
      <c r="B720" s="131"/>
    </row>
    <row r="721">
      <c r="B721" s="131"/>
    </row>
    <row r="722">
      <c r="B722" s="131"/>
    </row>
    <row r="723">
      <c r="B723" s="131"/>
    </row>
    <row r="724">
      <c r="B724" s="131"/>
    </row>
    <row r="725">
      <c r="B725" s="131"/>
    </row>
    <row r="726">
      <c r="B726" s="131"/>
    </row>
    <row r="727">
      <c r="B727" s="131"/>
    </row>
    <row r="728">
      <c r="B728" s="131"/>
    </row>
    <row r="729">
      <c r="B729" s="131"/>
    </row>
    <row r="730">
      <c r="B730" s="131"/>
    </row>
    <row r="731">
      <c r="B731" s="131"/>
    </row>
    <row r="732">
      <c r="B732" s="131"/>
    </row>
    <row r="733">
      <c r="B733" s="131"/>
    </row>
    <row r="734">
      <c r="B734" s="131"/>
    </row>
    <row r="735">
      <c r="B735" s="131"/>
    </row>
    <row r="736">
      <c r="B736" s="131"/>
    </row>
    <row r="737">
      <c r="B737" s="131"/>
    </row>
    <row r="738">
      <c r="B738" s="131"/>
    </row>
    <row r="739">
      <c r="B739" s="131"/>
    </row>
    <row r="740">
      <c r="B740" s="131"/>
    </row>
    <row r="741">
      <c r="B741" s="131"/>
    </row>
    <row r="742">
      <c r="B742" s="131"/>
    </row>
    <row r="743">
      <c r="B743" s="131"/>
    </row>
    <row r="744">
      <c r="B744" s="131"/>
    </row>
    <row r="745">
      <c r="B745" s="131"/>
    </row>
    <row r="746">
      <c r="B746" s="131"/>
    </row>
    <row r="747">
      <c r="B747" s="131"/>
    </row>
    <row r="748">
      <c r="B748" s="131"/>
    </row>
    <row r="749">
      <c r="B749" s="131"/>
    </row>
    <row r="750">
      <c r="B750" s="131"/>
    </row>
    <row r="751">
      <c r="B751" s="131"/>
    </row>
    <row r="752">
      <c r="B752" s="131"/>
    </row>
    <row r="753">
      <c r="B753" s="131"/>
    </row>
    <row r="754">
      <c r="B754" s="131"/>
    </row>
    <row r="755">
      <c r="B755" s="131"/>
    </row>
    <row r="756">
      <c r="B756" s="131"/>
    </row>
    <row r="757">
      <c r="B757" s="131"/>
    </row>
    <row r="758">
      <c r="B758" s="131"/>
    </row>
    <row r="759">
      <c r="B759" s="131"/>
    </row>
    <row r="760">
      <c r="B760" s="131"/>
    </row>
    <row r="761">
      <c r="B761" s="131"/>
    </row>
    <row r="762">
      <c r="B762" s="131"/>
    </row>
    <row r="763">
      <c r="B763" s="131"/>
    </row>
    <row r="764">
      <c r="B764" s="131"/>
    </row>
    <row r="765">
      <c r="B765" s="131"/>
    </row>
    <row r="766">
      <c r="B766" s="131"/>
    </row>
    <row r="767">
      <c r="B767" s="131"/>
    </row>
    <row r="768">
      <c r="B768" s="131"/>
    </row>
    <row r="769">
      <c r="B769" s="131"/>
    </row>
    <row r="770">
      <c r="B770" s="131"/>
    </row>
    <row r="771">
      <c r="B771" s="131"/>
    </row>
    <row r="772">
      <c r="B772" s="131"/>
    </row>
    <row r="773">
      <c r="B773" s="131"/>
    </row>
    <row r="774">
      <c r="B774" s="131"/>
    </row>
    <row r="775">
      <c r="B775" s="131"/>
    </row>
    <row r="776">
      <c r="B776" s="131"/>
    </row>
    <row r="777">
      <c r="B777" s="131"/>
    </row>
    <row r="778">
      <c r="B778" s="131"/>
    </row>
    <row r="779">
      <c r="B779" s="131"/>
    </row>
    <row r="780">
      <c r="B780" s="131"/>
    </row>
    <row r="781">
      <c r="B781" s="131"/>
    </row>
    <row r="782">
      <c r="B782" s="131"/>
    </row>
    <row r="783">
      <c r="B783" s="131"/>
    </row>
    <row r="784">
      <c r="B784" s="131"/>
    </row>
    <row r="785">
      <c r="B785" s="131"/>
    </row>
    <row r="786">
      <c r="B786" s="131"/>
    </row>
    <row r="787">
      <c r="B787" s="131"/>
    </row>
    <row r="788">
      <c r="B788" s="131"/>
    </row>
    <row r="789">
      <c r="B789" s="131"/>
    </row>
    <row r="790">
      <c r="B790" s="131"/>
    </row>
    <row r="791">
      <c r="B791" s="131"/>
    </row>
    <row r="792">
      <c r="B792" s="131"/>
    </row>
    <row r="793">
      <c r="B793" s="131"/>
    </row>
    <row r="794">
      <c r="B794" s="131"/>
    </row>
    <row r="795">
      <c r="B795" s="131"/>
    </row>
    <row r="796">
      <c r="B796" s="131"/>
    </row>
    <row r="797">
      <c r="B797" s="131"/>
    </row>
    <row r="798">
      <c r="B798" s="131"/>
    </row>
    <row r="799">
      <c r="B799" s="131"/>
    </row>
    <row r="800">
      <c r="B800" s="131"/>
    </row>
    <row r="801">
      <c r="B801" s="131"/>
    </row>
    <row r="802">
      <c r="B802" s="131"/>
    </row>
    <row r="803">
      <c r="B803" s="131"/>
    </row>
    <row r="804">
      <c r="B804" s="131"/>
    </row>
    <row r="805">
      <c r="B805" s="131"/>
    </row>
    <row r="806">
      <c r="B806" s="131"/>
    </row>
    <row r="807">
      <c r="B807" s="131"/>
    </row>
    <row r="808">
      <c r="B808" s="131"/>
    </row>
    <row r="809">
      <c r="B809" s="131"/>
    </row>
    <row r="810">
      <c r="B810" s="131"/>
    </row>
    <row r="811">
      <c r="B811" s="131"/>
    </row>
    <row r="812">
      <c r="B812" s="131"/>
    </row>
    <row r="813">
      <c r="B813" s="131"/>
    </row>
    <row r="814">
      <c r="B814" s="131"/>
    </row>
    <row r="815">
      <c r="B815" s="131"/>
    </row>
    <row r="816">
      <c r="B816" s="131"/>
    </row>
    <row r="817">
      <c r="B817" s="131"/>
    </row>
    <row r="818">
      <c r="B818" s="131"/>
    </row>
    <row r="819">
      <c r="B819" s="131"/>
    </row>
    <row r="820">
      <c r="B820" s="131"/>
    </row>
    <row r="821">
      <c r="B821" s="131"/>
    </row>
    <row r="822">
      <c r="B822" s="131"/>
    </row>
    <row r="823">
      <c r="B823" s="131"/>
    </row>
    <row r="824">
      <c r="B824" s="131"/>
    </row>
    <row r="825">
      <c r="B825" s="131"/>
    </row>
    <row r="826">
      <c r="B826" s="131"/>
    </row>
    <row r="827">
      <c r="B827" s="131"/>
    </row>
    <row r="828">
      <c r="B828" s="131"/>
    </row>
    <row r="829">
      <c r="B829" s="131"/>
    </row>
    <row r="830">
      <c r="B830" s="131"/>
    </row>
    <row r="831">
      <c r="B831" s="131"/>
    </row>
    <row r="832">
      <c r="B832" s="131"/>
    </row>
    <row r="833">
      <c r="B833" s="131"/>
    </row>
    <row r="834">
      <c r="B834" s="131"/>
    </row>
    <row r="835">
      <c r="B835" s="131"/>
    </row>
    <row r="836">
      <c r="B836" s="131"/>
    </row>
    <row r="837">
      <c r="B837" s="131"/>
    </row>
    <row r="838">
      <c r="B838" s="131"/>
    </row>
    <row r="839">
      <c r="B839" s="131"/>
    </row>
    <row r="840">
      <c r="B840" s="131"/>
    </row>
    <row r="841">
      <c r="B841" s="131"/>
    </row>
    <row r="842">
      <c r="B842" s="131"/>
    </row>
    <row r="843">
      <c r="B843" s="131"/>
    </row>
    <row r="844">
      <c r="B844" s="131"/>
    </row>
    <row r="845">
      <c r="B845" s="131"/>
    </row>
    <row r="846">
      <c r="B846" s="131"/>
    </row>
    <row r="847">
      <c r="B847" s="131"/>
    </row>
    <row r="848">
      <c r="B848" s="131"/>
    </row>
    <row r="849">
      <c r="B849" s="131"/>
    </row>
    <row r="850">
      <c r="B850" s="131"/>
    </row>
    <row r="851">
      <c r="B851" s="131"/>
    </row>
    <row r="852">
      <c r="B852" s="131"/>
    </row>
    <row r="853">
      <c r="B853" s="131"/>
    </row>
    <row r="854">
      <c r="B854" s="131"/>
    </row>
    <row r="855">
      <c r="B855" s="131"/>
    </row>
    <row r="856">
      <c r="B856" s="131"/>
    </row>
    <row r="857">
      <c r="B857" s="131"/>
    </row>
    <row r="858">
      <c r="B858" s="131"/>
    </row>
    <row r="859">
      <c r="B859" s="131"/>
    </row>
    <row r="860">
      <c r="B860" s="131"/>
    </row>
    <row r="861">
      <c r="B861" s="131"/>
    </row>
    <row r="862">
      <c r="B862" s="131"/>
    </row>
    <row r="863">
      <c r="B863" s="131"/>
    </row>
    <row r="864">
      <c r="B864" s="131"/>
    </row>
    <row r="865">
      <c r="B865" s="131"/>
    </row>
    <row r="866">
      <c r="B866" s="131"/>
    </row>
    <row r="867">
      <c r="B867" s="131"/>
    </row>
    <row r="868">
      <c r="B868" s="131"/>
    </row>
    <row r="869">
      <c r="B869" s="131"/>
    </row>
    <row r="870">
      <c r="B870" s="131"/>
    </row>
    <row r="871">
      <c r="B871" s="131"/>
    </row>
    <row r="872">
      <c r="B872" s="131"/>
    </row>
    <row r="873">
      <c r="B873" s="131"/>
    </row>
    <row r="874">
      <c r="B874" s="131"/>
    </row>
    <row r="875">
      <c r="B875" s="131"/>
    </row>
    <row r="876">
      <c r="B876" s="131"/>
    </row>
    <row r="877">
      <c r="B877" s="131"/>
    </row>
    <row r="878">
      <c r="B878" s="131"/>
    </row>
    <row r="879">
      <c r="B879" s="131"/>
    </row>
    <row r="880">
      <c r="B880" s="131"/>
    </row>
    <row r="881">
      <c r="B881" s="131"/>
    </row>
    <row r="882">
      <c r="B882" s="131"/>
    </row>
    <row r="883">
      <c r="B883" s="131"/>
    </row>
    <row r="884">
      <c r="B884" s="131"/>
    </row>
    <row r="885">
      <c r="B885" s="131"/>
    </row>
    <row r="886">
      <c r="B886" s="131"/>
    </row>
    <row r="887">
      <c r="B887" s="131"/>
    </row>
    <row r="888">
      <c r="B888" s="131"/>
    </row>
    <row r="889">
      <c r="B889" s="131"/>
    </row>
    <row r="890">
      <c r="B890" s="131"/>
    </row>
    <row r="891">
      <c r="B891" s="131"/>
    </row>
    <row r="892">
      <c r="B892" s="131"/>
    </row>
    <row r="893">
      <c r="B893" s="131"/>
    </row>
    <row r="894">
      <c r="B894" s="131"/>
    </row>
    <row r="895">
      <c r="B895" s="131"/>
    </row>
    <row r="896">
      <c r="B896" s="131"/>
    </row>
    <row r="897">
      <c r="B897" s="131"/>
    </row>
    <row r="898">
      <c r="B898" s="131"/>
    </row>
    <row r="899">
      <c r="B899" s="131"/>
    </row>
    <row r="900">
      <c r="B900" s="131"/>
    </row>
    <row r="901">
      <c r="B901" s="131"/>
    </row>
    <row r="902">
      <c r="B902" s="131"/>
    </row>
    <row r="903">
      <c r="B903" s="131"/>
    </row>
    <row r="904">
      <c r="B904" s="131"/>
    </row>
    <row r="905">
      <c r="B905" s="131"/>
    </row>
    <row r="906">
      <c r="B906" s="131"/>
    </row>
    <row r="907">
      <c r="B907" s="131"/>
    </row>
    <row r="908">
      <c r="B908" s="131"/>
    </row>
    <row r="909">
      <c r="B909" s="131"/>
    </row>
    <row r="910">
      <c r="B910" s="131"/>
    </row>
    <row r="911">
      <c r="B911" s="131"/>
    </row>
    <row r="912">
      <c r="B912" s="131"/>
    </row>
    <row r="913">
      <c r="B913" s="131"/>
    </row>
    <row r="914">
      <c r="B914" s="131"/>
    </row>
    <row r="915">
      <c r="B915" s="131"/>
    </row>
    <row r="916">
      <c r="B916" s="131"/>
    </row>
    <row r="917">
      <c r="B917" s="131"/>
    </row>
    <row r="918">
      <c r="B918" s="131"/>
    </row>
    <row r="919">
      <c r="B919" s="131"/>
    </row>
    <row r="920">
      <c r="B920" s="131"/>
    </row>
    <row r="921">
      <c r="B921" s="131"/>
    </row>
    <row r="922">
      <c r="B922" s="131"/>
    </row>
    <row r="923">
      <c r="B923" s="131"/>
    </row>
    <row r="924">
      <c r="B924" s="131"/>
    </row>
    <row r="925">
      <c r="B925" s="131"/>
    </row>
    <row r="926">
      <c r="B926" s="131"/>
    </row>
    <row r="927">
      <c r="B927" s="131"/>
    </row>
    <row r="928">
      <c r="B928" s="131"/>
    </row>
    <row r="929">
      <c r="B929" s="131"/>
    </row>
    <row r="930">
      <c r="B930" s="131"/>
    </row>
    <row r="931">
      <c r="B931" s="131"/>
    </row>
    <row r="932">
      <c r="B932" s="131"/>
    </row>
    <row r="933">
      <c r="B933" s="131"/>
    </row>
    <row r="934">
      <c r="B934" s="131"/>
    </row>
    <row r="935">
      <c r="B935" s="131"/>
    </row>
    <row r="936">
      <c r="B936" s="131"/>
    </row>
    <row r="937">
      <c r="B937" s="131"/>
    </row>
    <row r="938">
      <c r="B938" s="131"/>
    </row>
    <row r="939">
      <c r="B939" s="131"/>
    </row>
    <row r="940">
      <c r="B940" s="131"/>
    </row>
    <row r="941">
      <c r="B941" s="131"/>
    </row>
    <row r="942">
      <c r="B942" s="131"/>
    </row>
    <row r="943">
      <c r="B943" s="131"/>
    </row>
    <row r="944">
      <c r="B944" s="131"/>
    </row>
    <row r="945">
      <c r="B945" s="131"/>
    </row>
    <row r="946">
      <c r="B946" s="131"/>
    </row>
    <row r="947">
      <c r="B947" s="131"/>
    </row>
    <row r="948">
      <c r="B948" s="131"/>
    </row>
    <row r="949">
      <c r="B949" s="131"/>
    </row>
    <row r="950">
      <c r="B950" s="131"/>
    </row>
    <row r="951">
      <c r="B951" s="131"/>
    </row>
    <row r="952">
      <c r="B952" s="131"/>
    </row>
    <row r="953">
      <c r="B953" s="131"/>
    </row>
    <row r="954">
      <c r="B954" s="131"/>
    </row>
    <row r="955">
      <c r="B955" s="131"/>
    </row>
    <row r="956">
      <c r="B956" s="131"/>
    </row>
    <row r="957">
      <c r="B957" s="131"/>
    </row>
    <row r="958">
      <c r="B958" s="131"/>
    </row>
    <row r="959">
      <c r="B959" s="131"/>
    </row>
    <row r="960">
      <c r="B960" s="131"/>
    </row>
    <row r="961">
      <c r="B961" s="131"/>
    </row>
    <row r="962">
      <c r="B962" s="131"/>
    </row>
    <row r="963">
      <c r="B963" s="131"/>
    </row>
    <row r="964">
      <c r="B964" s="131"/>
    </row>
    <row r="965">
      <c r="B965" s="131"/>
    </row>
    <row r="966">
      <c r="B966" s="131"/>
    </row>
    <row r="967">
      <c r="B967" s="131"/>
    </row>
    <row r="968">
      <c r="B968" s="131"/>
    </row>
    <row r="969">
      <c r="B969" s="131"/>
    </row>
    <row r="970">
      <c r="B970" s="131"/>
    </row>
    <row r="971">
      <c r="B971" s="131"/>
    </row>
    <row r="972">
      <c r="B972" s="131"/>
    </row>
    <row r="973">
      <c r="B973" s="131"/>
    </row>
    <row r="974">
      <c r="B974" s="131"/>
    </row>
    <row r="975">
      <c r="B975" s="131"/>
    </row>
    <row r="976">
      <c r="B976" s="131"/>
    </row>
    <row r="977">
      <c r="B977" s="131"/>
    </row>
    <row r="978">
      <c r="B978" s="131"/>
    </row>
    <row r="979">
      <c r="B979" s="131"/>
    </row>
    <row r="980">
      <c r="B980" s="131"/>
    </row>
    <row r="981">
      <c r="B981" s="131"/>
    </row>
    <row r="982">
      <c r="B982" s="131"/>
    </row>
    <row r="983">
      <c r="B983" s="131"/>
    </row>
    <row r="984">
      <c r="B984" s="131"/>
    </row>
    <row r="985">
      <c r="B985" s="131"/>
    </row>
    <row r="986">
      <c r="B986" s="131"/>
    </row>
    <row r="987">
      <c r="B987" s="131"/>
    </row>
    <row r="988">
      <c r="B988" s="131"/>
    </row>
    <row r="989">
      <c r="B989" s="131"/>
    </row>
    <row r="990">
      <c r="B990" s="131"/>
    </row>
    <row r="991">
      <c r="B991" s="131"/>
    </row>
    <row r="992">
      <c r="B992" s="131"/>
    </row>
    <row r="993">
      <c r="B993" s="131"/>
    </row>
    <row r="994">
      <c r="B994" s="131"/>
    </row>
    <row r="995">
      <c r="B995" s="131"/>
    </row>
    <row r="996">
      <c r="B996" s="131"/>
    </row>
    <row r="997">
      <c r="B997" s="131"/>
    </row>
    <row r="998">
      <c r="B998" s="131"/>
    </row>
    <row r="999">
      <c r="B999" s="131"/>
    </row>
    <row r="1000">
      <c r="B1000" s="131"/>
    </row>
    <row r="1001">
      <c r="B1001" s="131"/>
    </row>
    <row r="1002">
      <c r="B1002" s="131"/>
    </row>
    <row r="1003">
      <c r="B1003" s="131"/>
    </row>
    <row r="1004">
      <c r="B1004" s="131"/>
    </row>
    <row r="1005">
      <c r="B1005" s="131"/>
    </row>
    <row r="1006">
      <c r="B1006" s="131"/>
    </row>
    <row r="1007">
      <c r="B1007" s="131"/>
    </row>
    <row r="1008">
      <c r="B1008" s="131"/>
    </row>
    <row r="1009">
      <c r="B1009" s="131"/>
    </row>
    <row r="1010">
      <c r="B1010" s="131"/>
    </row>
    <row r="1011">
      <c r="B1011" s="131"/>
    </row>
    <row r="1012">
      <c r="B1012" s="131"/>
    </row>
    <row r="1013">
      <c r="B1013" s="131"/>
    </row>
    <row r="1014">
      <c r="B1014" s="131"/>
    </row>
    <row r="1015">
      <c r="B1015" s="131"/>
    </row>
    <row r="1016">
      <c r="B1016" s="131"/>
    </row>
    <row r="1017">
      <c r="B1017" s="131"/>
    </row>
    <row r="1018">
      <c r="B1018" s="131"/>
    </row>
    <row r="1019">
      <c r="B1019" s="131"/>
    </row>
    <row r="1020">
      <c r="B1020" s="131"/>
    </row>
    <row r="1021">
      <c r="B1021" s="131"/>
    </row>
    <row r="1022">
      <c r="B1022" s="131"/>
    </row>
    <row r="1023">
      <c r="B1023" s="131"/>
    </row>
    <row r="1024">
      <c r="B1024" s="131"/>
    </row>
    <row r="1025">
      <c r="B1025" s="131"/>
    </row>
    <row r="1026">
      <c r="B1026" s="131"/>
    </row>
    <row r="1027">
      <c r="B1027" s="131"/>
    </row>
    <row r="1028">
      <c r="B1028" s="131"/>
    </row>
    <row r="1029">
      <c r="B1029" s="131"/>
    </row>
    <row r="1030">
      <c r="B1030" s="131"/>
    </row>
    <row r="1031">
      <c r="B1031" s="131"/>
    </row>
    <row r="1032">
      <c r="B1032" s="131"/>
    </row>
    <row r="1033">
      <c r="B1033" s="131"/>
    </row>
    <row r="1034">
      <c r="B1034" s="131"/>
    </row>
    <row r="1035">
      <c r="B1035" s="131"/>
    </row>
    <row r="1036">
      <c r="B1036" s="131"/>
    </row>
    <row r="1037">
      <c r="B1037" s="131"/>
    </row>
    <row r="1038">
      <c r="B1038" s="131"/>
    </row>
    <row r="1039">
      <c r="B1039" s="131"/>
    </row>
    <row r="1040">
      <c r="B1040" s="131"/>
    </row>
    <row r="1041">
      <c r="B1041" s="131"/>
    </row>
    <row r="1042">
      <c r="B1042" s="131"/>
    </row>
    <row r="1043">
      <c r="B1043" s="131"/>
    </row>
    <row r="1044">
      <c r="B1044" s="131"/>
    </row>
    <row r="1045">
      <c r="B1045" s="131"/>
    </row>
    <row r="1046">
      <c r="B1046" s="131"/>
    </row>
    <row r="1047">
      <c r="B1047" s="131"/>
    </row>
    <row r="1048">
      <c r="B1048" s="131"/>
    </row>
    <row r="1049">
      <c r="B1049" s="131"/>
    </row>
    <row r="1050">
      <c r="B1050" s="131"/>
    </row>
    <row r="1051">
      <c r="B1051" s="131"/>
    </row>
    <row r="1052">
      <c r="B1052" s="131"/>
    </row>
    <row r="1053">
      <c r="B1053" s="131"/>
    </row>
    <row r="1054">
      <c r="B1054" s="131"/>
    </row>
    <row r="1055">
      <c r="B1055" s="131"/>
    </row>
    <row r="1056">
      <c r="B1056" s="131"/>
    </row>
    <row r="1057">
      <c r="B1057" s="131"/>
    </row>
    <row r="1058">
      <c r="B1058" s="131"/>
    </row>
    <row r="1059">
      <c r="B1059" s="131"/>
    </row>
    <row r="1060">
      <c r="B1060" s="131"/>
    </row>
  </sheetData>
  <autoFilter ref="$A$1:$E$17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9.11"/>
    <col customWidth="1" min="2" max="2" width="16.33"/>
    <col customWidth="1" min="4" max="4" width="16.67"/>
    <col customWidth="1" min="5" max="5" width="14.89"/>
  </cols>
  <sheetData>
    <row r="1">
      <c r="A1" s="136" t="s">
        <v>236</v>
      </c>
      <c r="B1" s="137" t="s">
        <v>71</v>
      </c>
      <c r="C1" s="137" t="s">
        <v>72</v>
      </c>
      <c r="D1" s="138" t="s">
        <v>73</v>
      </c>
      <c r="E1" s="139" t="s">
        <v>74</v>
      </c>
    </row>
    <row r="2">
      <c r="A2" s="140" t="s">
        <v>315</v>
      </c>
      <c r="B2" s="141">
        <v>3.760300313893E12</v>
      </c>
      <c r="C2" s="141">
        <v>6.0</v>
      </c>
      <c r="D2" s="142">
        <v>21.2879</v>
      </c>
      <c r="E2" s="143">
        <f t="shared" ref="E2:E7" si="1">SUM(C2*D2)</f>
        <v>127.7274</v>
      </c>
    </row>
    <row r="3">
      <c r="A3" s="140" t="s">
        <v>316</v>
      </c>
      <c r="B3" s="144">
        <v>3.760300313152E12</v>
      </c>
      <c r="C3" s="144">
        <v>95.0</v>
      </c>
      <c r="D3" s="142">
        <v>2.64</v>
      </c>
      <c r="E3" s="143">
        <f t="shared" si="1"/>
        <v>250.8</v>
      </c>
    </row>
    <row r="4">
      <c r="A4" s="140" t="s">
        <v>317</v>
      </c>
      <c r="B4" s="141">
        <v>3.760300312636E12</v>
      </c>
      <c r="C4" s="141">
        <v>203.0</v>
      </c>
      <c r="D4" s="142">
        <v>3.51</v>
      </c>
      <c r="E4" s="143">
        <f t="shared" si="1"/>
        <v>712.53</v>
      </c>
    </row>
    <row r="5">
      <c r="A5" s="140" t="s">
        <v>318</v>
      </c>
      <c r="B5" s="144">
        <v>3.760300312322E12</v>
      </c>
      <c r="C5" s="144">
        <v>389.0</v>
      </c>
      <c r="D5" s="142">
        <v>3.51</v>
      </c>
      <c r="E5" s="143">
        <f t="shared" si="1"/>
        <v>1365.39</v>
      </c>
    </row>
    <row r="6">
      <c r="A6" s="140" t="s">
        <v>319</v>
      </c>
      <c r="B6" s="141">
        <v>3.760300311875E12</v>
      </c>
      <c r="C6" s="141">
        <v>119.0</v>
      </c>
      <c r="D6" s="142">
        <v>1.23</v>
      </c>
      <c r="E6" s="143">
        <f t="shared" si="1"/>
        <v>146.37</v>
      </c>
    </row>
    <row r="7">
      <c r="A7" s="140" t="s">
        <v>320</v>
      </c>
      <c r="B7" s="144">
        <v>4.250137214818E12</v>
      </c>
      <c r="C7" s="144">
        <v>12.0</v>
      </c>
      <c r="D7" s="142">
        <v>9.48</v>
      </c>
      <c r="E7" s="143">
        <f t="shared" si="1"/>
        <v>113.76</v>
      </c>
    </row>
    <row r="8">
      <c r="A8" s="140" t="s">
        <v>321</v>
      </c>
      <c r="B8" s="141">
        <v>3.760300312827E12</v>
      </c>
      <c r="C8" s="141">
        <v>5.0</v>
      </c>
      <c r="D8" s="142">
        <v>5.73</v>
      </c>
      <c r="E8" s="143">
        <f>SUM(D8*C8)</f>
        <v>28.65</v>
      </c>
    </row>
    <row r="9">
      <c r="A9" s="140" t="s">
        <v>322</v>
      </c>
      <c r="B9" s="144">
        <v>3.770008926288E12</v>
      </c>
      <c r="C9" s="144">
        <v>83.0</v>
      </c>
      <c r="D9" s="142">
        <v>6.68</v>
      </c>
      <c r="E9" s="143">
        <f>SUM(C9*D9)</f>
        <v>554.44</v>
      </c>
    </row>
    <row r="10">
      <c r="A10" s="140" t="s">
        <v>323</v>
      </c>
      <c r="B10" s="141">
        <v>3.760300314081E12</v>
      </c>
      <c r="C10" s="141">
        <v>6.0</v>
      </c>
      <c r="D10" s="142">
        <v>4.67</v>
      </c>
      <c r="E10" s="143">
        <f>SUM(D10*C10)</f>
        <v>28.02</v>
      </c>
    </row>
    <row r="11">
      <c r="A11" s="140" t="s">
        <v>324</v>
      </c>
      <c r="B11" s="144">
        <v>1.50561671553004E14</v>
      </c>
      <c r="C11" s="144">
        <v>2.0</v>
      </c>
      <c r="D11" s="142">
        <v>6.09</v>
      </c>
      <c r="E11" s="143">
        <f t="shared" ref="E11:E13" si="2">SUM(C11*D11)</f>
        <v>12.18</v>
      </c>
    </row>
    <row r="12">
      <c r="A12" s="140" t="s">
        <v>325</v>
      </c>
      <c r="B12" s="141">
        <v>3.760300311851E12</v>
      </c>
      <c r="C12" s="141">
        <v>3.0</v>
      </c>
      <c r="D12" s="142">
        <v>4.58</v>
      </c>
      <c r="E12" s="143">
        <f t="shared" si="2"/>
        <v>13.74</v>
      </c>
    </row>
    <row r="13">
      <c r="A13" s="140" t="s">
        <v>326</v>
      </c>
      <c r="B13" s="144">
        <v>3.760300313275E12</v>
      </c>
      <c r="C13" s="144">
        <v>38.0</v>
      </c>
      <c r="D13" s="142">
        <v>13.1</v>
      </c>
      <c r="E13" s="143">
        <f t="shared" si="2"/>
        <v>497.8</v>
      </c>
    </row>
    <row r="14">
      <c r="A14" s="140" t="s">
        <v>327</v>
      </c>
      <c r="B14" s="141">
        <v>3.760300312254E12</v>
      </c>
      <c r="C14" s="141">
        <v>100.0</v>
      </c>
      <c r="D14" s="142">
        <v>6.45</v>
      </c>
      <c r="E14" s="143">
        <f>SUM(D14*C14)</f>
        <v>645</v>
      </c>
    </row>
    <row r="15">
      <c r="A15" s="140" t="s">
        <v>328</v>
      </c>
      <c r="B15" s="144">
        <v>3.760300310694E12</v>
      </c>
      <c r="C15" s="144">
        <v>313.0</v>
      </c>
      <c r="D15" s="142">
        <v>0.57</v>
      </c>
      <c r="E15" s="143">
        <f t="shared" ref="E15:E16" si="3">SUM(C15*D15)</f>
        <v>178.41</v>
      </c>
    </row>
    <row r="16">
      <c r="A16" s="140" t="s">
        <v>329</v>
      </c>
      <c r="B16" s="141">
        <v>3.760300313428E12</v>
      </c>
      <c r="C16" s="141">
        <v>58.0</v>
      </c>
      <c r="D16" s="142">
        <v>5.2</v>
      </c>
      <c r="E16" s="143">
        <f t="shared" si="3"/>
        <v>301.6</v>
      </c>
    </row>
    <row r="17">
      <c r="A17" s="140" t="s">
        <v>330</v>
      </c>
      <c r="B17" s="144">
        <v>3.760300311417E12</v>
      </c>
      <c r="C17" s="144">
        <v>7.0</v>
      </c>
      <c r="D17" s="142">
        <v>8.553333333333333</v>
      </c>
      <c r="E17" s="143">
        <f>SUM(D17*C17)</f>
        <v>59.87333333</v>
      </c>
    </row>
    <row r="18">
      <c r="A18" s="140" t="s">
        <v>331</v>
      </c>
      <c r="B18" s="141">
        <v>3.760300314128E12</v>
      </c>
      <c r="C18" s="141">
        <v>1.0</v>
      </c>
      <c r="D18" s="142">
        <v>14.11</v>
      </c>
      <c r="E18" s="143">
        <f>SUM(C18*D18)</f>
        <v>14.11</v>
      </c>
    </row>
    <row r="19">
      <c r="A19" s="140" t="s">
        <v>332</v>
      </c>
      <c r="B19" s="144">
        <v>3.760300314876E12</v>
      </c>
      <c r="C19" s="144">
        <v>4.0</v>
      </c>
      <c r="D19" s="142">
        <v>12.14</v>
      </c>
      <c r="E19" s="143">
        <f>SUM(D19*C19)</f>
        <v>48.56</v>
      </c>
    </row>
    <row r="20">
      <c r="A20" s="140" t="s">
        <v>333</v>
      </c>
      <c r="B20" s="141">
        <v>3.76030031166E12</v>
      </c>
      <c r="C20" s="141">
        <v>13.0</v>
      </c>
      <c r="D20" s="142">
        <v>4.14</v>
      </c>
      <c r="E20" s="143">
        <f t="shared" ref="E20:E24" si="4">SUM(C20*D20)</f>
        <v>53.82</v>
      </c>
    </row>
    <row r="21">
      <c r="A21" s="140" t="s">
        <v>334</v>
      </c>
      <c r="B21" s="144">
        <v>3.76030031195E12</v>
      </c>
      <c r="C21" s="144">
        <v>74.0</v>
      </c>
      <c r="D21" s="142">
        <v>6.28</v>
      </c>
      <c r="E21" s="143">
        <f t="shared" si="4"/>
        <v>464.72</v>
      </c>
    </row>
    <row r="22">
      <c r="A22" s="140" t="s">
        <v>335</v>
      </c>
      <c r="B22" s="141">
        <v>3.760300314654E12</v>
      </c>
      <c r="C22" s="141">
        <v>48.0</v>
      </c>
      <c r="D22" s="142">
        <v>13.52</v>
      </c>
      <c r="E22" s="143">
        <f t="shared" si="4"/>
        <v>648.96</v>
      </c>
    </row>
    <row r="23">
      <c r="A23" s="140" t="s">
        <v>336</v>
      </c>
      <c r="B23" s="144">
        <v>3.760300313886E12</v>
      </c>
      <c r="C23" s="144">
        <v>1.0</v>
      </c>
      <c r="D23" s="142">
        <v>10.43</v>
      </c>
      <c r="E23" s="143">
        <f t="shared" si="4"/>
        <v>10.43</v>
      </c>
    </row>
    <row r="24">
      <c r="A24" s="140" t="s">
        <v>337</v>
      </c>
      <c r="B24" s="141">
        <v>3.76030031207E12</v>
      </c>
      <c r="C24" s="141">
        <v>1.0</v>
      </c>
      <c r="D24" s="142">
        <v>2.98</v>
      </c>
      <c r="E24" s="143">
        <f t="shared" si="4"/>
        <v>2.98</v>
      </c>
    </row>
    <row r="25">
      <c r="A25" s="140" t="s">
        <v>338</v>
      </c>
      <c r="B25" s="144">
        <v>3.760300312063E12</v>
      </c>
      <c r="C25" s="144">
        <v>5.0</v>
      </c>
      <c r="D25" s="142">
        <v>2.98</v>
      </c>
      <c r="E25" s="143">
        <f t="shared" ref="E25:E26" si="5">SUM(D25*C25)</f>
        <v>14.9</v>
      </c>
    </row>
    <row r="26">
      <c r="A26" s="140" t="s">
        <v>339</v>
      </c>
      <c r="B26" s="141">
        <v>3.760300312056E12</v>
      </c>
      <c r="C26" s="141">
        <v>3.0</v>
      </c>
      <c r="D26" s="142">
        <v>2.98</v>
      </c>
      <c r="E26" s="143">
        <f t="shared" si="5"/>
        <v>8.94</v>
      </c>
    </row>
    <row r="27">
      <c r="A27" s="140" t="s">
        <v>340</v>
      </c>
      <c r="B27" s="144">
        <v>3.760300312049E12</v>
      </c>
      <c r="C27" s="144">
        <v>2.0</v>
      </c>
      <c r="D27" s="142">
        <v>2.98</v>
      </c>
      <c r="E27" s="143">
        <f t="shared" ref="E27:E29" si="6">SUM(C27*D27)</f>
        <v>5.96</v>
      </c>
    </row>
    <row r="28">
      <c r="A28" s="140" t="s">
        <v>341</v>
      </c>
      <c r="B28" s="141">
        <v>3.760300312353E12</v>
      </c>
      <c r="C28" s="141">
        <v>1.0</v>
      </c>
      <c r="D28" s="142">
        <v>5.44</v>
      </c>
      <c r="E28" s="143">
        <f t="shared" si="6"/>
        <v>5.44</v>
      </c>
    </row>
    <row r="29">
      <c r="A29" s="140" t="s">
        <v>342</v>
      </c>
      <c r="B29" s="144">
        <v>3.760300313244E12</v>
      </c>
      <c r="C29" s="144">
        <v>64.0</v>
      </c>
      <c r="D29" s="142">
        <v>17.34</v>
      </c>
      <c r="E29" s="143">
        <f t="shared" si="6"/>
        <v>1109.76</v>
      </c>
    </row>
    <row r="30">
      <c r="A30" s="140" t="s">
        <v>343</v>
      </c>
      <c r="B30" s="141">
        <v>3.760300311431E12</v>
      </c>
      <c r="C30" s="141">
        <v>1.0</v>
      </c>
      <c r="D30" s="142">
        <v>10.54</v>
      </c>
      <c r="E30" s="143">
        <f t="shared" ref="E30:E33" si="7">SUM(D30*C30)</f>
        <v>10.54</v>
      </c>
    </row>
    <row r="31">
      <c r="A31" s="140" t="s">
        <v>344</v>
      </c>
      <c r="B31" s="144">
        <v>3.760300312346E12</v>
      </c>
      <c r="C31" s="144">
        <v>151.0</v>
      </c>
      <c r="D31" s="142">
        <v>3.67</v>
      </c>
      <c r="E31" s="143">
        <f t="shared" si="7"/>
        <v>554.17</v>
      </c>
    </row>
    <row r="32">
      <c r="A32" s="140" t="s">
        <v>345</v>
      </c>
      <c r="B32" s="141">
        <v>3.760300313534E12</v>
      </c>
      <c r="C32" s="141">
        <v>5.0</v>
      </c>
      <c r="D32" s="142">
        <v>3.78</v>
      </c>
      <c r="E32" s="143">
        <f t="shared" si="7"/>
        <v>18.9</v>
      </c>
    </row>
    <row r="33">
      <c r="A33" s="140" t="s">
        <v>346</v>
      </c>
      <c r="B33" s="144">
        <v>3.76030031351E12</v>
      </c>
      <c r="C33" s="144">
        <v>1.0</v>
      </c>
      <c r="D33" s="142">
        <v>10.57</v>
      </c>
      <c r="E33" s="143">
        <f t="shared" si="7"/>
        <v>10.57</v>
      </c>
    </row>
    <row r="34">
      <c r="A34" s="140" t="s">
        <v>347</v>
      </c>
      <c r="B34" s="141">
        <v>3.760300313558E12</v>
      </c>
      <c r="C34" s="141">
        <v>4.0</v>
      </c>
      <c r="D34" s="142">
        <v>2.11</v>
      </c>
      <c r="E34" s="143">
        <f t="shared" ref="E34:E36" si="8">SUM(C34*D34)</f>
        <v>8.44</v>
      </c>
    </row>
    <row r="35">
      <c r="A35" s="140" t="s">
        <v>348</v>
      </c>
      <c r="B35" s="144">
        <v>3.760300314098E12</v>
      </c>
      <c r="C35" s="144">
        <v>18.0</v>
      </c>
      <c r="D35" s="142">
        <v>7.44</v>
      </c>
      <c r="E35" s="143">
        <f t="shared" si="8"/>
        <v>133.92</v>
      </c>
    </row>
    <row r="36">
      <c r="A36" s="140" t="s">
        <v>349</v>
      </c>
      <c r="B36" s="141">
        <v>3.760300313268E12</v>
      </c>
      <c r="C36" s="141">
        <v>10.0</v>
      </c>
      <c r="D36" s="142">
        <v>21.21</v>
      </c>
      <c r="E36" s="143">
        <f t="shared" si="8"/>
        <v>212.1</v>
      </c>
    </row>
    <row r="37">
      <c r="A37" s="140" t="s">
        <v>350</v>
      </c>
      <c r="B37" s="144">
        <v>3.760300313251E12</v>
      </c>
      <c r="C37" s="144">
        <v>294.0</v>
      </c>
      <c r="D37" s="142">
        <v>2.72</v>
      </c>
      <c r="E37" s="145">
        <v>5.0</v>
      </c>
    </row>
    <row r="38">
      <c r="A38" s="140" t="s">
        <v>351</v>
      </c>
      <c r="B38" s="141">
        <v>3.76030031009E12</v>
      </c>
      <c r="C38" s="141">
        <v>190.0</v>
      </c>
      <c r="D38" s="142">
        <v>4.11</v>
      </c>
      <c r="E38" s="143">
        <f t="shared" ref="E38:E45" si="9">SUM(C38*D38)</f>
        <v>780.9</v>
      </c>
    </row>
    <row r="39">
      <c r="A39" s="140" t="s">
        <v>352</v>
      </c>
      <c r="B39" s="144">
        <v>3.760300314043E12</v>
      </c>
      <c r="C39" s="144">
        <v>35.0</v>
      </c>
      <c r="D39" s="142">
        <v>13.53</v>
      </c>
      <c r="E39" s="143">
        <f t="shared" si="9"/>
        <v>473.55</v>
      </c>
    </row>
    <row r="40">
      <c r="A40" s="140" t="s">
        <v>353</v>
      </c>
      <c r="B40" s="141">
        <v>3.760300312339E12</v>
      </c>
      <c r="C40" s="141">
        <v>55.0</v>
      </c>
      <c r="D40" s="142">
        <v>10.89</v>
      </c>
      <c r="E40" s="143">
        <f t="shared" si="9"/>
        <v>598.95</v>
      </c>
    </row>
    <row r="41">
      <c r="A41" s="140" t="s">
        <v>354</v>
      </c>
      <c r="B41" s="144">
        <v>3.760300313855E12</v>
      </c>
      <c r="C41" s="144">
        <v>6.0</v>
      </c>
      <c r="D41" s="142">
        <v>3.02</v>
      </c>
      <c r="E41" s="143">
        <f t="shared" si="9"/>
        <v>18.12</v>
      </c>
    </row>
    <row r="42">
      <c r="A42" s="140" t="s">
        <v>355</v>
      </c>
      <c r="B42" s="141">
        <v>3.760300314197E12</v>
      </c>
      <c r="C42" s="141">
        <v>30.0</v>
      </c>
      <c r="D42" s="142">
        <v>2.73</v>
      </c>
      <c r="E42" s="143">
        <f t="shared" si="9"/>
        <v>81.9</v>
      </c>
    </row>
    <row r="43">
      <c r="A43" s="140" t="s">
        <v>356</v>
      </c>
      <c r="B43" s="144">
        <v>3.76030031421E12</v>
      </c>
      <c r="C43" s="144">
        <v>30.0</v>
      </c>
      <c r="D43" s="142">
        <v>2.79</v>
      </c>
      <c r="E43" s="143">
        <f t="shared" si="9"/>
        <v>83.7</v>
      </c>
    </row>
    <row r="44">
      <c r="A44" s="140" t="s">
        <v>357</v>
      </c>
      <c r="B44" s="141">
        <v>3.760300314203E12</v>
      </c>
      <c r="C44" s="141">
        <v>30.0</v>
      </c>
      <c r="D44" s="142">
        <v>2.77</v>
      </c>
      <c r="E44" s="143">
        <f t="shared" si="9"/>
        <v>83.1</v>
      </c>
    </row>
    <row r="45">
      <c r="A45" s="140" t="s">
        <v>358</v>
      </c>
      <c r="B45" s="144">
        <v>1.81212003246E11</v>
      </c>
      <c r="C45" s="144">
        <v>413.0</v>
      </c>
      <c r="D45" s="142">
        <v>5.0</v>
      </c>
      <c r="E45" s="143">
        <f t="shared" si="9"/>
        <v>2065</v>
      </c>
    </row>
    <row r="46">
      <c r="A46" s="140" t="s">
        <v>359</v>
      </c>
      <c r="B46" s="141">
        <v>2756329.0</v>
      </c>
      <c r="C46" s="141">
        <v>34.0</v>
      </c>
      <c r="D46" s="142">
        <v>5.0</v>
      </c>
      <c r="E46" s="143">
        <f>SUM(D46*C46)</f>
        <v>170</v>
      </c>
    </row>
    <row r="47">
      <c r="A47" s="140" t="s">
        <v>360</v>
      </c>
      <c r="B47" s="144">
        <v>3.760300313138E12</v>
      </c>
      <c r="C47" s="144">
        <v>3.0</v>
      </c>
      <c r="D47" s="142">
        <v>11.34</v>
      </c>
      <c r="E47" s="143">
        <f>SUM(C47*D47)</f>
        <v>34.02</v>
      </c>
    </row>
    <row r="48">
      <c r="A48" s="140" t="s">
        <v>361</v>
      </c>
      <c r="B48" s="141">
        <v>3.760300312612E12</v>
      </c>
      <c r="C48" s="141">
        <v>57.0</v>
      </c>
      <c r="D48" s="142">
        <v>3.44</v>
      </c>
      <c r="E48" s="143">
        <f>SUM(D48*C48)</f>
        <v>196.08</v>
      </c>
    </row>
    <row r="49">
      <c r="A49" s="140" t="s">
        <v>362</v>
      </c>
      <c r="B49" s="144">
        <v>3.760300313381E12</v>
      </c>
      <c r="C49" s="144">
        <v>7.0</v>
      </c>
      <c r="D49" s="142">
        <v>7.52</v>
      </c>
      <c r="E49" s="143">
        <f t="shared" ref="E49:E53" si="10">SUM(C49*D49)</f>
        <v>52.64</v>
      </c>
    </row>
    <row r="50">
      <c r="A50" s="140" t="s">
        <v>363</v>
      </c>
      <c r="B50" s="141">
        <v>5663677.0</v>
      </c>
      <c r="C50" s="141">
        <v>38.0</v>
      </c>
      <c r="D50" s="142"/>
      <c r="E50" s="143">
        <f t="shared" si="10"/>
        <v>0</v>
      </c>
    </row>
    <row r="51">
      <c r="A51" s="140" t="s">
        <v>364</v>
      </c>
      <c r="B51" s="144" t="s">
        <v>365</v>
      </c>
      <c r="C51" s="144">
        <v>157.0</v>
      </c>
      <c r="D51" s="142"/>
      <c r="E51" s="143">
        <f t="shared" si="10"/>
        <v>0</v>
      </c>
    </row>
    <row r="52">
      <c r="A52" s="140" t="s">
        <v>366</v>
      </c>
      <c r="B52" s="141" t="s">
        <v>367</v>
      </c>
      <c r="C52" s="141">
        <v>39.0</v>
      </c>
      <c r="D52" s="142">
        <v>9.057638095238095</v>
      </c>
      <c r="E52" s="143">
        <f t="shared" si="10"/>
        <v>353.2478857</v>
      </c>
    </row>
    <row r="53">
      <c r="A53" s="140" t="s">
        <v>368</v>
      </c>
      <c r="B53" s="144">
        <v>3.760300311448E12</v>
      </c>
      <c r="C53" s="144">
        <v>1.0</v>
      </c>
      <c r="D53" s="142">
        <v>5.6</v>
      </c>
      <c r="E53" s="143">
        <f t="shared" si="10"/>
        <v>5.6</v>
      </c>
    </row>
    <row r="54">
      <c r="A54" s="140" t="s">
        <v>369</v>
      </c>
      <c r="B54" s="141">
        <v>3.76030031393E12</v>
      </c>
      <c r="C54" s="141">
        <v>3.0</v>
      </c>
      <c r="D54" s="142">
        <v>15.3905</v>
      </c>
      <c r="E54" s="143">
        <f t="shared" ref="E54:E55" si="11">SUM(D54*C54)</f>
        <v>46.1715</v>
      </c>
    </row>
    <row r="55">
      <c r="A55" s="140" t="s">
        <v>370</v>
      </c>
      <c r="B55" s="144">
        <v>3.760300313077E12</v>
      </c>
      <c r="C55" s="144">
        <v>73.0</v>
      </c>
      <c r="D55" s="142">
        <v>4.03</v>
      </c>
      <c r="E55" s="143">
        <f t="shared" si="11"/>
        <v>294.19</v>
      </c>
    </row>
    <row r="56">
      <c r="A56" s="140" t="s">
        <v>371</v>
      </c>
      <c r="B56" s="141">
        <v>3.760300314159E12</v>
      </c>
      <c r="C56" s="141">
        <v>27.0</v>
      </c>
      <c r="D56" s="142">
        <v>4.228</v>
      </c>
      <c r="E56" s="143">
        <f>C56*D56</f>
        <v>114.156</v>
      </c>
    </row>
    <row r="57">
      <c r="A57" s="140" t="s">
        <v>372</v>
      </c>
      <c r="B57" s="144">
        <v>3.760300310748E12</v>
      </c>
      <c r="C57" s="144">
        <v>485.0</v>
      </c>
      <c r="D57" s="142">
        <v>4.8</v>
      </c>
      <c r="E57" s="143">
        <f>SUM(D57*C57)</f>
        <v>2328</v>
      </c>
    </row>
    <row r="58">
      <c r="A58" s="140" t="s">
        <v>373</v>
      </c>
      <c r="B58" s="141">
        <v>3.760300313701E12</v>
      </c>
      <c r="C58" s="141">
        <v>9.0</v>
      </c>
      <c r="D58" s="142">
        <v>95.03</v>
      </c>
      <c r="E58" s="143">
        <f>SUM(C58*D58)</f>
        <v>855.27</v>
      </c>
    </row>
    <row r="59">
      <c r="A59" s="140" t="s">
        <v>374</v>
      </c>
      <c r="B59" s="144">
        <v>3.7603003138E12</v>
      </c>
      <c r="C59" s="144">
        <v>2.0</v>
      </c>
      <c r="D59" s="142"/>
      <c r="E59" s="143">
        <f>SUM(D59*C59)</f>
        <v>0</v>
      </c>
    </row>
    <row r="60">
      <c r="A60" s="140" t="s">
        <v>375</v>
      </c>
      <c r="B60" s="141">
        <v>3.760300314296E12</v>
      </c>
      <c r="C60" s="141">
        <v>5.0</v>
      </c>
      <c r="D60" s="142">
        <v>8.46</v>
      </c>
      <c r="E60" s="143">
        <f t="shared" ref="E60:E85" si="12">SUM(C60*D60)</f>
        <v>42.3</v>
      </c>
    </row>
    <row r="61">
      <c r="A61" s="140" t="s">
        <v>376</v>
      </c>
      <c r="B61" s="144">
        <v>3.760300313237E12</v>
      </c>
      <c r="C61" s="144">
        <v>4.0</v>
      </c>
      <c r="D61" s="142">
        <v>11.65</v>
      </c>
      <c r="E61" s="143">
        <f t="shared" si="12"/>
        <v>46.6</v>
      </c>
    </row>
    <row r="62">
      <c r="A62" s="140" t="s">
        <v>377</v>
      </c>
      <c r="B62" s="141">
        <v>3.760300311653E12</v>
      </c>
      <c r="C62" s="141">
        <v>55.0</v>
      </c>
      <c r="D62" s="142">
        <v>3.07</v>
      </c>
      <c r="E62" s="143">
        <f t="shared" si="12"/>
        <v>168.85</v>
      </c>
    </row>
    <row r="63">
      <c r="A63" s="140" t="s">
        <v>378</v>
      </c>
      <c r="B63" s="144">
        <v>3.76030031261E11</v>
      </c>
      <c r="C63" s="144">
        <v>12.0</v>
      </c>
      <c r="D63" s="142">
        <v>3.9107692307692306</v>
      </c>
      <c r="E63" s="143">
        <f t="shared" si="12"/>
        <v>46.92923077</v>
      </c>
    </row>
    <row r="64">
      <c r="A64" s="140" t="s">
        <v>379</v>
      </c>
      <c r="B64" s="141">
        <v>3.760300311233E12</v>
      </c>
      <c r="C64" s="141">
        <v>9.0</v>
      </c>
      <c r="D64" s="142">
        <v>5.34</v>
      </c>
      <c r="E64" s="143">
        <f t="shared" si="12"/>
        <v>48.06</v>
      </c>
    </row>
    <row r="65">
      <c r="A65" s="140" t="s">
        <v>380</v>
      </c>
      <c r="B65" s="144">
        <v>3.760300312308E12</v>
      </c>
      <c r="C65" s="144">
        <v>247.0</v>
      </c>
      <c r="D65" s="142">
        <v>5.1</v>
      </c>
      <c r="E65" s="143">
        <f t="shared" si="12"/>
        <v>1259.7</v>
      </c>
    </row>
    <row r="66">
      <c r="A66" s="140" t="s">
        <v>381</v>
      </c>
      <c r="B66" s="141">
        <v>3.760300310267E12</v>
      </c>
      <c r="C66" s="141">
        <v>117.0</v>
      </c>
      <c r="D66" s="142">
        <v>5.4</v>
      </c>
      <c r="E66" s="143">
        <f t="shared" si="12"/>
        <v>631.8</v>
      </c>
    </row>
    <row r="67">
      <c r="A67" s="140" t="s">
        <v>382</v>
      </c>
      <c r="B67" s="144">
        <v>3.760300314135E12</v>
      </c>
      <c r="C67" s="144">
        <v>8.0</v>
      </c>
      <c r="D67" s="142">
        <v>10.21</v>
      </c>
      <c r="E67" s="143">
        <f t="shared" si="12"/>
        <v>81.68</v>
      </c>
    </row>
    <row r="68">
      <c r="A68" s="140" t="s">
        <v>383</v>
      </c>
      <c r="B68" s="141">
        <v>3.760300312643E12</v>
      </c>
      <c r="C68" s="141">
        <v>37.0</v>
      </c>
      <c r="D68" s="142">
        <v>10.982433333333333</v>
      </c>
      <c r="E68" s="143">
        <f t="shared" si="12"/>
        <v>406.3500333</v>
      </c>
    </row>
    <row r="69">
      <c r="A69" s="140" t="s">
        <v>384</v>
      </c>
      <c r="B69" s="144">
        <v>1.81212003475E11</v>
      </c>
      <c r="C69" s="144">
        <v>18.0</v>
      </c>
      <c r="D69" s="142"/>
      <c r="E69" s="143">
        <f t="shared" si="12"/>
        <v>0</v>
      </c>
    </row>
    <row r="70">
      <c r="A70" s="140" t="s">
        <v>385</v>
      </c>
      <c r="B70" s="141">
        <v>7.61062734721E11</v>
      </c>
      <c r="C70" s="141">
        <v>3.0</v>
      </c>
      <c r="D70" s="142">
        <v>8.151720000000001</v>
      </c>
      <c r="E70" s="143">
        <f t="shared" si="12"/>
        <v>24.45516</v>
      </c>
    </row>
    <row r="71">
      <c r="A71" s="140" t="s">
        <v>386</v>
      </c>
      <c r="B71" s="144">
        <v>3.760300311073E12</v>
      </c>
      <c r="C71" s="144">
        <v>163.0</v>
      </c>
      <c r="D71" s="142">
        <v>6.009230769230769</v>
      </c>
      <c r="E71" s="143">
        <f t="shared" si="12"/>
        <v>979.5046154</v>
      </c>
    </row>
    <row r="72">
      <c r="A72" s="140" t="s">
        <v>387</v>
      </c>
      <c r="B72" s="141">
        <v>3.760300310083E12</v>
      </c>
      <c r="C72" s="141">
        <v>286.0</v>
      </c>
      <c r="D72" s="142">
        <v>5.66</v>
      </c>
      <c r="E72" s="143">
        <f t="shared" si="12"/>
        <v>1618.76</v>
      </c>
    </row>
    <row r="73">
      <c r="A73" s="140" t="s">
        <v>388</v>
      </c>
      <c r="B73" s="144">
        <v>3.760300311103E12</v>
      </c>
      <c r="C73" s="144">
        <v>394.0</v>
      </c>
      <c r="D73" s="142">
        <v>1.18</v>
      </c>
      <c r="E73" s="143">
        <f t="shared" si="12"/>
        <v>464.92</v>
      </c>
    </row>
    <row r="74">
      <c r="A74" s="140" t="s">
        <v>389</v>
      </c>
      <c r="B74" s="141">
        <v>3.76030031083E12</v>
      </c>
      <c r="C74" s="141">
        <v>137.0</v>
      </c>
      <c r="D74" s="142">
        <v>5.5</v>
      </c>
      <c r="E74" s="143">
        <f t="shared" si="12"/>
        <v>753.5</v>
      </c>
    </row>
    <row r="75">
      <c r="A75" s="140" t="s">
        <v>390</v>
      </c>
      <c r="B75" s="144">
        <v>7.82301928237E11</v>
      </c>
      <c r="C75" s="144">
        <v>2.0</v>
      </c>
      <c r="D75" s="142">
        <v>15.8</v>
      </c>
      <c r="E75" s="143">
        <f t="shared" si="12"/>
        <v>31.6</v>
      </c>
    </row>
    <row r="76">
      <c r="A76" s="140" t="s">
        <v>391</v>
      </c>
      <c r="B76" s="141">
        <v>3.760300313787E12</v>
      </c>
      <c r="C76" s="141">
        <v>5.0</v>
      </c>
      <c r="D76" s="142">
        <v>6.66</v>
      </c>
      <c r="E76" s="143">
        <f t="shared" si="12"/>
        <v>33.3</v>
      </c>
    </row>
    <row r="77">
      <c r="A77" s="140" t="s">
        <v>392</v>
      </c>
      <c r="B77" s="144">
        <v>3.760300314364E12</v>
      </c>
      <c r="C77" s="144">
        <v>14.0</v>
      </c>
      <c r="D77" s="142">
        <v>3.65</v>
      </c>
      <c r="E77" s="143">
        <f t="shared" si="12"/>
        <v>51.1</v>
      </c>
    </row>
    <row r="78">
      <c r="A78" s="140" t="s">
        <v>393</v>
      </c>
      <c r="B78" s="141">
        <v>3.760300314005E12</v>
      </c>
      <c r="C78" s="141">
        <v>40.0</v>
      </c>
      <c r="D78" s="142">
        <v>8.14</v>
      </c>
      <c r="E78" s="143">
        <f t="shared" si="12"/>
        <v>325.6</v>
      </c>
    </row>
    <row r="79">
      <c r="A79" s="140" t="s">
        <v>394</v>
      </c>
      <c r="B79" s="144">
        <v>3.760300311745E12</v>
      </c>
      <c r="C79" s="144">
        <v>1.0</v>
      </c>
      <c r="D79" s="142">
        <v>3.7</v>
      </c>
      <c r="E79" s="143">
        <f t="shared" si="12"/>
        <v>3.7</v>
      </c>
    </row>
    <row r="80">
      <c r="A80" s="140" t="s">
        <v>395</v>
      </c>
      <c r="B80" s="141">
        <v>3.760300313947E12</v>
      </c>
      <c r="C80" s="141">
        <v>38.0</v>
      </c>
      <c r="D80" s="142">
        <v>5.665866666666667</v>
      </c>
      <c r="E80" s="143">
        <f t="shared" si="12"/>
        <v>215.3029333</v>
      </c>
    </row>
    <row r="81">
      <c r="A81" s="140" t="s">
        <v>396</v>
      </c>
      <c r="B81" s="144">
        <v>1.92641071379E11</v>
      </c>
      <c r="C81" s="144">
        <v>51.0</v>
      </c>
      <c r="D81" s="142">
        <v>1.16</v>
      </c>
      <c r="E81" s="143">
        <f t="shared" si="12"/>
        <v>59.16</v>
      </c>
    </row>
    <row r="82">
      <c r="A82" s="140" t="s">
        <v>397</v>
      </c>
      <c r="B82" s="141">
        <v>3.760300313572E12</v>
      </c>
      <c r="C82" s="141">
        <v>3.0</v>
      </c>
      <c r="D82" s="142">
        <v>12.624</v>
      </c>
      <c r="E82" s="143">
        <f t="shared" si="12"/>
        <v>37.872</v>
      </c>
    </row>
    <row r="83">
      <c r="A83" s="140" t="s">
        <v>398</v>
      </c>
      <c r="B83" s="144">
        <v>3.760300314067E12</v>
      </c>
      <c r="C83" s="144">
        <v>12.0</v>
      </c>
      <c r="D83" s="142"/>
      <c r="E83" s="143">
        <f t="shared" si="12"/>
        <v>0</v>
      </c>
    </row>
    <row r="84">
      <c r="A84" s="140" t="s">
        <v>399</v>
      </c>
      <c r="B84" s="141">
        <v>3.760300314036E12</v>
      </c>
      <c r="C84" s="141">
        <v>12.0</v>
      </c>
      <c r="D84" s="142">
        <v>23.75</v>
      </c>
      <c r="E84" s="143">
        <f t="shared" si="12"/>
        <v>285</v>
      </c>
    </row>
    <row r="85">
      <c r="A85" s="140" t="s">
        <v>400</v>
      </c>
      <c r="B85" s="144">
        <v>3.760300312971E12</v>
      </c>
      <c r="C85" s="144">
        <v>40.0</v>
      </c>
      <c r="D85" s="142">
        <v>15.2097</v>
      </c>
      <c r="E85" s="143">
        <f t="shared" si="12"/>
        <v>608.388</v>
      </c>
    </row>
    <row r="86">
      <c r="A86" s="146"/>
      <c r="B86" s="147"/>
      <c r="C86" s="147">
        <f>SUM(C2:C85)</f>
        <v>5577</v>
      </c>
      <c r="D86" s="148"/>
      <c r="E86" s="149">
        <f>SUM(E2:E85)</f>
        <v>25237.53809</v>
      </c>
    </row>
  </sheetData>
  <autoFilter ref="$A$1:$U$85">
    <sortState ref="A1:U85">
      <sortCondition ref="A1:A85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0.78"/>
    <col customWidth="1" min="2" max="2" width="17.67"/>
    <col customWidth="1" min="4" max="4" width="13.89"/>
  </cols>
  <sheetData>
    <row r="1">
      <c r="A1" s="150" t="s">
        <v>236</v>
      </c>
      <c r="B1" s="151" t="s">
        <v>71</v>
      </c>
      <c r="C1" s="151" t="s">
        <v>72</v>
      </c>
      <c r="D1" s="152" t="s">
        <v>73</v>
      </c>
      <c r="E1" s="153" t="s">
        <v>74</v>
      </c>
      <c r="F1" s="129"/>
      <c r="G1" s="154" t="s">
        <v>401</v>
      </c>
      <c r="H1" s="154" t="s">
        <v>402</v>
      </c>
      <c r="I1" s="155" t="s">
        <v>403</v>
      </c>
      <c r="J1" s="155" t="s">
        <v>404</v>
      </c>
      <c r="K1" s="155" t="s">
        <v>405</v>
      </c>
      <c r="L1" s="155" t="s">
        <v>406</v>
      </c>
      <c r="M1" s="155" t="s">
        <v>407</v>
      </c>
      <c r="N1" s="155" t="s">
        <v>408</v>
      </c>
      <c r="O1" s="155" t="s">
        <v>409</v>
      </c>
      <c r="P1" s="155" t="s">
        <v>410</v>
      </c>
      <c r="Q1" s="155" t="s">
        <v>411</v>
      </c>
      <c r="R1" s="155" t="s">
        <v>412</v>
      </c>
      <c r="S1" s="155" t="s">
        <v>413</v>
      </c>
      <c r="T1" s="155" t="s">
        <v>414</v>
      </c>
      <c r="U1" s="155" t="s">
        <v>415</v>
      </c>
      <c r="V1" s="155" t="s">
        <v>416</v>
      </c>
      <c r="W1" s="155" t="s">
        <v>417</v>
      </c>
      <c r="X1" s="129"/>
      <c r="Y1" s="129"/>
      <c r="Z1" s="129"/>
      <c r="AA1" s="129"/>
    </row>
    <row r="2">
      <c r="A2" s="156" t="s">
        <v>418</v>
      </c>
      <c r="B2" s="157">
        <v>3.760021230028E12</v>
      </c>
      <c r="C2" s="158" t="s">
        <v>419</v>
      </c>
      <c r="D2" s="159"/>
      <c r="E2" s="160">
        <f t="shared" ref="E2:E26" si="1">SUM(D2*C2)</f>
        <v>0</v>
      </c>
      <c r="F2" s="129"/>
      <c r="G2" s="158">
        <v>24.0</v>
      </c>
      <c r="H2" s="161">
        <v>23.0</v>
      </c>
      <c r="I2" s="162">
        <v>22.0</v>
      </c>
      <c r="J2" s="163">
        <v>22.0</v>
      </c>
      <c r="K2" s="163">
        <v>22.0</v>
      </c>
      <c r="L2" s="164">
        <v>22.0</v>
      </c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>
      <c r="A3" s="165" t="s">
        <v>420</v>
      </c>
      <c r="B3" s="157">
        <v>4.012957430911E12</v>
      </c>
      <c r="C3" s="158" t="s">
        <v>421</v>
      </c>
      <c r="D3" s="159"/>
      <c r="E3" s="160">
        <f t="shared" si="1"/>
        <v>0</v>
      </c>
      <c r="F3" s="129"/>
      <c r="G3" s="158">
        <v>74.0</v>
      </c>
      <c r="H3" s="166">
        <v>74.0</v>
      </c>
      <c r="I3" s="162">
        <v>72.0</v>
      </c>
      <c r="J3" s="163">
        <v>72.0</v>
      </c>
      <c r="K3" s="163">
        <v>71.0</v>
      </c>
      <c r="L3" s="164">
        <v>65.0</v>
      </c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>
      <c r="A4" s="167" t="s">
        <v>422</v>
      </c>
      <c r="B4" s="157">
        <v>7.48367346477E11</v>
      </c>
      <c r="C4" s="158" t="s">
        <v>423</v>
      </c>
      <c r="D4" s="168"/>
      <c r="E4" s="160">
        <f t="shared" si="1"/>
        <v>0</v>
      </c>
      <c r="F4" s="129"/>
      <c r="G4" s="158">
        <v>15.0</v>
      </c>
      <c r="H4" s="166">
        <v>15.0</v>
      </c>
      <c r="I4" s="169">
        <v>15.0</v>
      </c>
      <c r="J4" s="166">
        <v>15.0</v>
      </c>
      <c r="K4" s="163">
        <v>15.0</v>
      </c>
      <c r="L4" s="164">
        <v>15.0</v>
      </c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>
      <c r="A5" s="170" t="s">
        <v>424</v>
      </c>
      <c r="B5" s="171">
        <v>3.516628242229E12</v>
      </c>
      <c r="C5" s="158" t="s">
        <v>425</v>
      </c>
      <c r="D5" s="168"/>
      <c r="E5" s="160">
        <f t="shared" si="1"/>
        <v>0</v>
      </c>
      <c r="F5" s="129"/>
      <c r="G5" s="158">
        <v>127.0</v>
      </c>
      <c r="H5" s="172">
        <v>127.0</v>
      </c>
      <c r="I5" s="173">
        <v>127.0</v>
      </c>
      <c r="J5" s="172">
        <v>127.0</v>
      </c>
      <c r="K5" s="163">
        <v>127.0</v>
      </c>
      <c r="L5" s="164">
        <v>127.0</v>
      </c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</row>
    <row r="6">
      <c r="A6" s="170" t="s">
        <v>426</v>
      </c>
      <c r="B6" s="157">
        <v>4.012957339924E12</v>
      </c>
      <c r="C6" s="158" t="s">
        <v>427</v>
      </c>
      <c r="D6" s="168"/>
      <c r="E6" s="160">
        <f t="shared" si="1"/>
        <v>0</v>
      </c>
      <c r="F6" s="129"/>
      <c r="G6" s="158">
        <v>356.0</v>
      </c>
      <c r="H6" s="174">
        <v>332.0</v>
      </c>
      <c r="I6" s="175">
        <v>331.0</v>
      </c>
      <c r="J6" s="176">
        <v>271.0</v>
      </c>
      <c r="K6" s="163">
        <v>271.0</v>
      </c>
      <c r="L6" s="164">
        <v>271.0</v>
      </c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>
      <c r="A7" s="170" t="s">
        <v>428</v>
      </c>
      <c r="B7" s="157">
        <v>4.062548005394E12</v>
      </c>
      <c r="C7" s="158" t="s">
        <v>429</v>
      </c>
      <c r="D7" s="168"/>
      <c r="E7" s="160">
        <f t="shared" si="1"/>
        <v>0</v>
      </c>
      <c r="F7" s="129"/>
      <c r="G7" s="158">
        <v>391.0</v>
      </c>
      <c r="H7" s="172">
        <v>391.0</v>
      </c>
      <c r="I7" s="173">
        <v>391.0</v>
      </c>
      <c r="J7" s="172">
        <v>391.0</v>
      </c>
      <c r="K7" s="163">
        <v>391.0</v>
      </c>
      <c r="L7" s="164">
        <v>391.0</v>
      </c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</row>
    <row r="8">
      <c r="A8" s="170" t="s">
        <v>430</v>
      </c>
      <c r="B8" s="157">
        <v>4.062548004878E12</v>
      </c>
      <c r="C8" s="158" t="s">
        <v>431</v>
      </c>
      <c r="D8" s="168"/>
      <c r="E8" s="160">
        <f t="shared" si="1"/>
        <v>0</v>
      </c>
      <c r="F8" s="129"/>
      <c r="G8" s="158">
        <v>24.0</v>
      </c>
      <c r="H8" s="172">
        <v>24.0</v>
      </c>
      <c r="I8" s="173">
        <v>24.0</v>
      </c>
      <c r="J8" s="172">
        <v>24.0</v>
      </c>
      <c r="K8" s="163">
        <v>24.0</v>
      </c>
      <c r="L8" s="164">
        <v>24.0</v>
      </c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</row>
    <row r="9">
      <c r="A9" s="170" t="s">
        <v>432</v>
      </c>
      <c r="B9" s="157">
        <v>4.012957333922E12</v>
      </c>
      <c r="C9" s="158" t="s">
        <v>433</v>
      </c>
      <c r="D9" s="159"/>
      <c r="E9" s="177">
        <f t="shared" si="1"/>
        <v>0</v>
      </c>
      <c r="F9" s="129"/>
      <c r="G9" s="158">
        <v>199.0</v>
      </c>
      <c r="H9" s="166">
        <v>199.0</v>
      </c>
      <c r="I9" s="169">
        <v>199.0</v>
      </c>
      <c r="J9" s="166">
        <v>199.0</v>
      </c>
      <c r="K9" s="163">
        <v>199.0</v>
      </c>
      <c r="L9" s="164">
        <v>199.0</v>
      </c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</row>
    <row r="10">
      <c r="A10" s="170" t="s">
        <v>434</v>
      </c>
      <c r="B10" s="157">
        <v>4.012957336527E12</v>
      </c>
      <c r="C10" s="158" t="s">
        <v>435</v>
      </c>
      <c r="D10" s="168"/>
      <c r="E10" s="160">
        <f t="shared" si="1"/>
        <v>0</v>
      </c>
      <c r="F10" s="129"/>
      <c r="G10" s="158">
        <v>39.0</v>
      </c>
      <c r="H10" s="174">
        <v>49.0</v>
      </c>
      <c r="I10" s="175">
        <v>49.0</v>
      </c>
      <c r="J10" s="176">
        <v>49.0</v>
      </c>
      <c r="K10" s="163">
        <v>49.0</v>
      </c>
      <c r="L10" s="164">
        <v>49.0</v>
      </c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</row>
    <row r="11">
      <c r="A11" s="170" t="s">
        <v>436</v>
      </c>
      <c r="B11" s="157">
        <v>4.012957337227E12</v>
      </c>
      <c r="C11" s="158" t="s">
        <v>437</v>
      </c>
      <c r="D11" s="168"/>
      <c r="E11" s="160">
        <f t="shared" si="1"/>
        <v>0</v>
      </c>
      <c r="F11" s="129"/>
      <c r="G11" s="158">
        <v>11.0</v>
      </c>
      <c r="H11" s="172">
        <v>11.0</v>
      </c>
      <c r="I11" s="173">
        <v>11.0</v>
      </c>
      <c r="J11" s="172">
        <v>11.0</v>
      </c>
      <c r="K11" s="163">
        <v>11.0</v>
      </c>
      <c r="L11" s="164">
        <v>11.0</v>
      </c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</row>
    <row r="12">
      <c r="A12" s="170" t="s">
        <v>438</v>
      </c>
      <c r="B12" s="157">
        <v>4.012957431628E12</v>
      </c>
      <c r="C12" s="158" t="s">
        <v>439</v>
      </c>
      <c r="D12" s="168"/>
      <c r="E12" s="160">
        <f t="shared" si="1"/>
        <v>0</v>
      </c>
      <c r="F12" s="129"/>
      <c r="G12" s="158">
        <v>124.0</v>
      </c>
      <c r="H12" s="172">
        <v>124.0</v>
      </c>
      <c r="I12" s="173">
        <v>124.0</v>
      </c>
      <c r="J12" s="172">
        <v>124.0</v>
      </c>
      <c r="K12" s="163">
        <v>124.0</v>
      </c>
      <c r="L12" s="164">
        <v>124.0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</row>
    <row r="13">
      <c r="A13" s="170" t="s">
        <v>440</v>
      </c>
      <c r="B13" s="157">
        <v>4.012957335926E12</v>
      </c>
      <c r="C13" s="158" t="s">
        <v>441</v>
      </c>
      <c r="D13" s="168"/>
      <c r="E13" s="160">
        <f t="shared" si="1"/>
        <v>0</v>
      </c>
      <c r="F13" s="129"/>
      <c r="G13" s="158">
        <v>78.0</v>
      </c>
      <c r="H13" s="172">
        <v>78.0</v>
      </c>
      <c r="I13" s="173">
        <v>78.0</v>
      </c>
      <c r="J13" s="172">
        <v>78.0</v>
      </c>
      <c r="K13" s="163">
        <v>77.0</v>
      </c>
      <c r="L13" s="164">
        <v>77.0</v>
      </c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</row>
    <row r="14">
      <c r="A14" s="170" t="s">
        <v>442</v>
      </c>
      <c r="B14" s="157">
        <v>4.012957335421E12</v>
      </c>
      <c r="C14" s="158" t="s">
        <v>443</v>
      </c>
      <c r="D14" s="168"/>
      <c r="E14" s="160">
        <f t="shared" si="1"/>
        <v>0</v>
      </c>
      <c r="F14" s="129"/>
      <c r="G14" s="158">
        <v>58.0</v>
      </c>
      <c r="H14" s="172">
        <v>58.0</v>
      </c>
      <c r="I14" s="173">
        <v>58.0</v>
      </c>
      <c r="J14" s="172">
        <v>58.0</v>
      </c>
      <c r="K14" s="163">
        <v>58.0</v>
      </c>
      <c r="L14" s="164">
        <v>58.0</v>
      </c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</row>
    <row r="15">
      <c r="A15" s="170" t="s">
        <v>444</v>
      </c>
      <c r="B15" s="157">
        <v>4.0195733622E11</v>
      </c>
      <c r="C15" s="158" t="s">
        <v>445</v>
      </c>
      <c r="D15" s="168"/>
      <c r="E15" s="160">
        <f t="shared" si="1"/>
        <v>0</v>
      </c>
      <c r="F15" s="129"/>
      <c r="G15" s="158">
        <v>4.0</v>
      </c>
      <c r="H15" s="172">
        <v>4.0</v>
      </c>
      <c r="I15" s="173">
        <v>4.0</v>
      </c>
      <c r="J15" s="172">
        <v>4.0</v>
      </c>
      <c r="K15" s="163">
        <v>4.0</v>
      </c>
      <c r="L15" s="164">
        <v>4.0</v>
      </c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</row>
    <row r="16">
      <c r="A16" s="170" t="s">
        <v>446</v>
      </c>
      <c r="B16" s="157">
        <v>4.01295733622E12</v>
      </c>
      <c r="C16" s="158" t="s">
        <v>447</v>
      </c>
      <c r="D16" s="168"/>
      <c r="E16" s="160">
        <f t="shared" si="1"/>
        <v>0</v>
      </c>
      <c r="F16" s="129"/>
      <c r="G16" s="158">
        <v>181.0</v>
      </c>
      <c r="H16" s="172">
        <v>181.0</v>
      </c>
      <c r="I16" s="173">
        <v>181.0</v>
      </c>
      <c r="J16" s="172">
        <v>181.0</v>
      </c>
      <c r="K16" s="163">
        <v>181.0</v>
      </c>
      <c r="L16" s="164">
        <v>181.0</v>
      </c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</row>
    <row r="17">
      <c r="A17" s="170" t="s">
        <v>448</v>
      </c>
      <c r="B17" s="157">
        <v>4.012957331027E12</v>
      </c>
      <c r="C17" s="158" t="s">
        <v>449</v>
      </c>
      <c r="D17" s="168"/>
      <c r="E17" s="160">
        <f t="shared" si="1"/>
        <v>0</v>
      </c>
      <c r="F17" s="129"/>
      <c r="G17" s="158">
        <v>469.0</v>
      </c>
      <c r="H17" s="174">
        <v>436.0</v>
      </c>
      <c r="I17" s="175">
        <v>436.0</v>
      </c>
      <c r="J17" s="176">
        <v>436.0</v>
      </c>
      <c r="K17" s="163">
        <v>436.0</v>
      </c>
      <c r="L17" s="164">
        <v>436.0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</row>
    <row r="18">
      <c r="A18" s="170" t="s">
        <v>450</v>
      </c>
      <c r="B18" s="157">
        <v>4.012957337029E12</v>
      </c>
      <c r="C18" s="158" t="s">
        <v>451</v>
      </c>
      <c r="D18" s="168"/>
      <c r="E18" s="160">
        <f t="shared" si="1"/>
        <v>0</v>
      </c>
      <c r="F18" s="129"/>
      <c r="G18" s="158">
        <v>763.0</v>
      </c>
      <c r="H18" s="172">
        <v>763.0</v>
      </c>
      <c r="I18" s="173">
        <v>763.0</v>
      </c>
      <c r="J18" s="172">
        <v>763.0</v>
      </c>
      <c r="K18" s="163">
        <v>763.0</v>
      </c>
      <c r="L18" s="164">
        <v>763.0</v>
      </c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</row>
    <row r="19">
      <c r="A19" s="170" t="s">
        <v>452</v>
      </c>
      <c r="B19" s="171">
        <v>3.700426916431E12</v>
      </c>
      <c r="C19" s="158" t="s">
        <v>453</v>
      </c>
      <c r="D19" s="168"/>
      <c r="E19" s="160">
        <f t="shared" si="1"/>
        <v>0</v>
      </c>
      <c r="F19" s="129"/>
      <c r="G19" s="158">
        <v>169.0</v>
      </c>
      <c r="H19" s="174">
        <v>68.0</v>
      </c>
      <c r="I19" s="175">
        <v>68.0</v>
      </c>
      <c r="J19" s="176">
        <v>65.0</v>
      </c>
      <c r="K19" s="163">
        <v>63.0</v>
      </c>
      <c r="L19" s="164">
        <v>63.0</v>
      </c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</row>
    <row r="20">
      <c r="A20" s="170" t="s">
        <v>454</v>
      </c>
      <c r="B20" s="157">
        <v>4.012957339917E12</v>
      </c>
      <c r="C20" s="158" t="s">
        <v>455</v>
      </c>
      <c r="D20" s="159"/>
      <c r="E20" s="177">
        <f t="shared" si="1"/>
        <v>0</v>
      </c>
      <c r="F20" s="129"/>
      <c r="G20" s="158">
        <v>191.0</v>
      </c>
      <c r="H20" s="161">
        <v>202.0</v>
      </c>
      <c r="I20" s="162">
        <v>196.0</v>
      </c>
      <c r="J20" s="163">
        <v>194.0</v>
      </c>
      <c r="K20" s="163">
        <v>193.0</v>
      </c>
      <c r="L20" s="164">
        <v>192.0</v>
      </c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</row>
    <row r="21">
      <c r="A21" s="167" t="s">
        <v>456</v>
      </c>
      <c r="B21" s="157">
        <v>7.4836346484E10</v>
      </c>
      <c r="C21" s="158" t="s">
        <v>423</v>
      </c>
      <c r="D21" s="168"/>
      <c r="E21" s="160">
        <f t="shared" si="1"/>
        <v>0</v>
      </c>
      <c r="F21" s="129"/>
      <c r="G21" s="158">
        <v>15.0</v>
      </c>
      <c r="H21" s="172">
        <v>15.0</v>
      </c>
      <c r="I21" s="173">
        <v>15.0</v>
      </c>
      <c r="J21" s="172">
        <v>15.0</v>
      </c>
      <c r="K21" s="163">
        <v>15.0</v>
      </c>
      <c r="L21" s="164">
        <v>15.0</v>
      </c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</row>
    <row r="22">
      <c r="A22" s="170" t="s">
        <v>457</v>
      </c>
      <c r="B22" s="157">
        <v>4.062548006483E12</v>
      </c>
      <c r="C22" s="158" t="s">
        <v>458</v>
      </c>
      <c r="D22" s="168"/>
      <c r="E22" s="160">
        <f t="shared" si="1"/>
        <v>0</v>
      </c>
      <c r="F22" s="129"/>
      <c r="G22" s="158">
        <v>53.0</v>
      </c>
      <c r="H22" s="172">
        <v>53.0</v>
      </c>
      <c r="I22" s="173">
        <v>53.0</v>
      </c>
      <c r="J22" s="172">
        <v>51.0</v>
      </c>
      <c r="K22" s="163">
        <v>51.0</v>
      </c>
      <c r="L22" s="164">
        <v>51.0</v>
      </c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</row>
    <row r="23">
      <c r="A23" s="170" t="s">
        <v>459</v>
      </c>
      <c r="B23" s="171">
        <v>3.516628251269E12</v>
      </c>
      <c r="C23" s="158" t="s">
        <v>460</v>
      </c>
      <c r="D23" s="168"/>
      <c r="E23" s="160">
        <f t="shared" si="1"/>
        <v>0</v>
      </c>
      <c r="F23" s="129"/>
      <c r="G23" s="158">
        <v>82.0</v>
      </c>
      <c r="H23" s="174">
        <v>82.0</v>
      </c>
      <c r="I23" s="175">
        <v>78.0</v>
      </c>
      <c r="J23" s="176">
        <v>150.0</v>
      </c>
      <c r="K23" s="163">
        <v>149.0</v>
      </c>
      <c r="L23" s="164">
        <v>149.0</v>
      </c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</row>
    <row r="24">
      <c r="A24" s="170" t="s">
        <v>461</v>
      </c>
      <c r="B24" s="157">
        <v>4.012957334318E12</v>
      </c>
      <c r="C24" s="158" t="s">
        <v>462</v>
      </c>
      <c r="D24" s="168"/>
      <c r="E24" s="160">
        <f t="shared" si="1"/>
        <v>0</v>
      </c>
      <c r="F24" s="129"/>
      <c r="G24" s="158">
        <v>106.0</v>
      </c>
      <c r="H24" s="172">
        <v>106.0</v>
      </c>
      <c r="I24" s="175">
        <v>103.0</v>
      </c>
      <c r="J24" s="176">
        <v>102.0</v>
      </c>
      <c r="K24" s="163">
        <v>83.0</v>
      </c>
      <c r="L24" s="164">
        <v>82.0</v>
      </c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</row>
    <row r="25">
      <c r="A25" s="170" t="s">
        <v>463</v>
      </c>
      <c r="B25" s="157">
        <v>4.012957335704E12</v>
      </c>
      <c r="C25" s="158" t="s">
        <v>464</v>
      </c>
      <c r="D25" s="168"/>
      <c r="E25" s="160">
        <f t="shared" si="1"/>
        <v>0</v>
      </c>
      <c r="F25" s="129"/>
      <c r="G25" s="158">
        <v>29.0</v>
      </c>
      <c r="H25" s="174">
        <v>27.0</v>
      </c>
      <c r="I25" s="175">
        <v>25.0</v>
      </c>
      <c r="J25" s="176">
        <v>24.0</v>
      </c>
      <c r="K25" s="163">
        <v>23.0</v>
      </c>
      <c r="L25" s="164">
        <v>23.0</v>
      </c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</row>
    <row r="26">
      <c r="A26" s="170" t="s">
        <v>465</v>
      </c>
      <c r="B26" s="157">
        <v>4.01295733651E12</v>
      </c>
      <c r="C26" s="158" t="s">
        <v>466</v>
      </c>
      <c r="D26" s="168"/>
      <c r="E26" s="160">
        <f t="shared" si="1"/>
        <v>0</v>
      </c>
      <c r="F26" s="129"/>
      <c r="G26" s="158">
        <v>22.0</v>
      </c>
      <c r="H26" s="174">
        <v>29.0</v>
      </c>
      <c r="I26" s="175">
        <v>28.0</v>
      </c>
      <c r="J26" s="176">
        <v>28.0</v>
      </c>
      <c r="K26" s="163">
        <v>28.0</v>
      </c>
      <c r="L26" s="164">
        <v>26.0</v>
      </c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</row>
    <row r="27">
      <c r="A27" s="178" t="s">
        <v>467</v>
      </c>
      <c r="B27" s="157">
        <v>4.012957331515E12</v>
      </c>
      <c r="C27" s="158" t="s">
        <v>468</v>
      </c>
      <c r="D27" s="168"/>
      <c r="E27" s="179">
        <v>0.0</v>
      </c>
      <c r="F27" s="129"/>
      <c r="G27" s="158"/>
      <c r="H27" s="174"/>
      <c r="I27" s="175">
        <v>13.0</v>
      </c>
      <c r="J27" s="176">
        <v>13.0</v>
      </c>
      <c r="K27" s="163">
        <v>36.0</v>
      </c>
      <c r="L27" s="164">
        <v>17.0</v>
      </c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</row>
    <row r="28">
      <c r="A28" s="178" t="s">
        <v>469</v>
      </c>
      <c r="B28" s="157">
        <v>3.760300313473E12</v>
      </c>
      <c r="C28" s="158" t="s">
        <v>470</v>
      </c>
      <c r="D28" s="168"/>
      <c r="E28" s="160">
        <f t="shared" ref="E28:E40" si="2">SUM(D28*C28)</f>
        <v>0</v>
      </c>
      <c r="F28" s="129"/>
      <c r="G28" s="158">
        <v>150.0</v>
      </c>
      <c r="H28" s="174">
        <v>149.0</v>
      </c>
      <c r="I28" s="175">
        <v>146.0</v>
      </c>
      <c r="J28" s="176">
        <v>145.0</v>
      </c>
      <c r="K28" s="163">
        <v>13.0</v>
      </c>
      <c r="L28" s="164">
        <v>13.0</v>
      </c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</row>
    <row r="29">
      <c r="A29" s="170" t="s">
        <v>471</v>
      </c>
      <c r="B29" s="171">
        <v>3.700792722155E12</v>
      </c>
      <c r="C29" s="158" t="s">
        <v>472</v>
      </c>
      <c r="D29" s="168"/>
      <c r="E29" s="160">
        <f t="shared" si="2"/>
        <v>0</v>
      </c>
      <c r="F29" s="129"/>
      <c r="G29" s="158">
        <v>29.0</v>
      </c>
      <c r="H29" s="172">
        <v>29.0</v>
      </c>
      <c r="I29" s="173">
        <v>29.0</v>
      </c>
      <c r="J29" s="172">
        <v>29.0</v>
      </c>
      <c r="K29" s="163">
        <v>45.0</v>
      </c>
      <c r="L29" s="164">
        <v>43.0</v>
      </c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</row>
    <row r="30">
      <c r="A30" s="170" t="s">
        <v>473</v>
      </c>
      <c r="B30" s="157">
        <v>4.012957339269E12</v>
      </c>
      <c r="C30" s="158" t="s">
        <v>474</v>
      </c>
      <c r="D30" s="168"/>
      <c r="E30" s="160">
        <f t="shared" si="2"/>
        <v>0</v>
      </c>
      <c r="F30" s="129"/>
      <c r="G30" s="158">
        <v>45.0</v>
      </c>
      <c r="H30" s="172">
        <v>45.0</v>
      </c>
      <c r="I30" s="173">
        <v>45.0</v>
      </c>
      <c r="J30" s="172">
        <v>43.0</v>
      </c>
      <c r="K30" s="163">
        <v>29.0</v>
      </c>
      <c r="L30" s="164">
        <v>29.0</v>
      </c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</row>
    <row r="31">
      <c r="A31" s="170" t="s">
        <v>475</v>
      </c>
      <c r="B31" s="157">
        <v>4.01295733721E12</v>
      </c>
      <c r="C31" s="158" t="s">
        <v>476</v>
      </c>
      <c r="D31" s="168"/>
      <c r="E31" s="160">
        <f t="shared" si="2"/>
        <v>0</v>
      </c>
      <c r="F31" s="129"/>
      <c r="G31" s="158">
        <v>23.0</v>
      </c>
      <c r="H31" s="172">
        <v>23.0</v>
      </c>
      <c r="I31" s="175">
        <v>22.0</v>
      </c>
      <c r="J31" s="176">
        <v>21.0</v>
      </c>
      <c r="K31" s="163">
        <v>43.0</v>
      </c>
      <c r="L31" s="164">
        <v>43.0</v>
      </c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</row>
    <row r="32">
      <c r="A32" s="170" t="s">
        <v>477</v>
      </c>
      <c r="B32" s="157">
        <v>4.012957431611E12</v>
      </c>
      <c r="C32" s="158" t="s">
        <v>478</v>
      </c>
      <c r="D32" s="168"/>
      <c r="E32" s="160">
        <f t="shared" si="2"/>
        <v>0</v>
      </c>
      <c r="F32" s="129"/>
      <c r="G32" s="158">
        <v>17.0</v>
      </c>
      <c r="H32" s="174">
        <v>10.0</v>
      </c>
      <c r="I32" s="175">
        <v>4.0</v>
      </c>
      <c r="J32" s="176">
        <v>1.0</v>
      </c>
      <c r="K32" s="163">
        <v>18.0</v>
      </c>
      <c r="L32" s="164">
        <v>18.0</v>
      </c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</row>
    <row r="33">
      <c r="A33" s="170" t="s">
        <v>178</v>
      </c>
      <c r="B33" s="157">
        <v>4.012957335964E12</v>
      </c>
      <c r="C33" s="158" t="s">
        <v>479</v>
      </c>
      <c r="D33" s="168"/>
      <c r="E33" s="160">
        <f t="shared" si="2"/>
        <v>0</v>
      </c>
      <c r="F33" s="129"/>
      <c r="G33" s="158">
        <v>133.0</v>
      </c>
      <c r="H33" s="174">
        <v>133.0</v>
      </c>
      <c r="I33" s="175">
        <v>130.0</v>
      </c>
      <c r="J33" s="176">
        <v>130.0</v>
      </c>
      <c r="K33" s="163">
        <v>130.0</v>
      </c>
      <c r="L33" s="164">
        <v>130.0</v>
      </c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</row>
    <row r="34">
      <c r="A34" s="170" t="s">
        <v>480</v>
      </c>
      <c r="B34" s="157">
        <v>4.012957370361E12</v>
      </c>
      <c r="C34" s="158" t="s">
        <v>478</v>
      </c>
      <c r="D34" s="168"/>
      <c r="E34" s="160">
        <f t="shared" si="2"/>
        <v>0</v>
      </c>
      <c r="F34" s="129"/>
      <c r="G34" s="158">
        <v>129.0</v>
      </c>
      <c r="H34" s="174">
        <v>114.0</v>
      </c>
      <c r="I34" s="175">
        <v>58.0</v>
      </c>
      <c r="J34" s="176">
        <v>24.0</v>
      </c>
      <c r="K34" s="163">
        <v>18.0</v>
      </c>
      <c r="L34" s="164">
        <v>16.0</v>
      </c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</row>
    <row r="35">
      <c r="A35" s="170" t="s">
        <v>481</v>
      </c>
      <c r="B35" s="157">
        <v>4.01295733101E12</v>
      </c>
      <c r="C35" s="158" t="s">
        <v>425</v>
      </c>
      <c r="D35" s="168"/>
      <c r="E35" s="160">
        <f t="shared" si="2"/>
        <v>0</v>
      </c>
      <c r="F35" s="129"/>
      <c r="G35" s="158">
        <v>211.0</v>
      </c>
      <c r="H35" s="174">
        <v>211.0</v>
      </c>
      <c r="I35" s="175">
        <v>205.0</v>
      </c>
      <c r="J35" s="176">
        <v>200.0</v>
      </c>
      <c r="K35" s="163">
        <v>127.0</v>
      </c>
      <c r="L35" s="164">
        <v>5.0</v>
      </c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</row>
    <row r="36">
      <c r="A36" s="170" t="s">
        <v>482</v>
      </c>
      <c r="B36" s="157">
        <v>4.012957337067E12</v>
      </c>
      <c r="C36" s="158" t="s">
        <v>483</v>
      </c>
      <c r="D36" s="168"/>
      <c r="E36" s="160">
        <f t="shared" si="2"/>
        <v>0</v>
      </c>
      <c r="F36" s="129"/>
      <c r="G36" s="158">
        <v>168.0</v>
      </c>
      <c r="H36" s="172">
        <v>168.0</v>
      </c>
      <c r="I36" s="173">
        <v>168.0</v>
      </c>
      <c r="J36" s="172">
        <v>164.0</v>
      </c>
      <c r="K36" s="163">
        <v>155.0</v>
      </c>
      <c r="L36" s="164">
        <v>152.0</v>
      </c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</row>
    <row r="37">
      <c r="A37" s="170" t="s">
        <v>484</v>
      </c>
      <c r="B37" s="157">
        <v>4.062548007459E12</v>
      </c>
      <c r="C37" s="158" t="s">
        <v>485</v>
      </c>
      <c r="D37" s="159"/>
      <c r="E37" s="177">
        <f t="shared" si="2"/>
        <v>0</v>
      </c>
      <c r="F37" s="129"/>
      <c r="G37" s="158">
        <v>537.0</v>
      </c>
      <c r="H37" s="161">
        <v>536.0</v>
      </c>
      <c r="I37" s="162">
        <v>624.0</v>
      </c>
      <c r="J37" s="163">
        <v>622.0</v>
      </c>
      <c r="K37" s="163">
        <v>622.0</v>
      </c>
      <c r="L37" s="164">
        <v>622.0</v>
      </c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</row>
    <row r="38">
      <c r="A38" s="170" t="s">
        <v>227</v>
      </c>
      <c r="B38" s="171">
        <v>3.700398722979E12</v>
      </c>
      <c r="C38" s="158" t="s">
        <v>419</v>
      </c>
      <c r="D38" s="168"/>
      <c r="E38" s="160">
        <f t="shared" si="2"/>
        <v>0</v>
      </c>
      <c r="F38" s="129"/>
      <c r="G38" s="158">
        <v>25.0</v>
      </c>
      <c r="H38" s="174">
        <v>25.0</v>
      </c>
      <c r="I38" s="175">
        <v>22.0</v>
      </c>
      <c r="J38" s="176">
        <v>22.0</v>
      </c>
      <c r="K38" s="163">
        <v>22.0</v>
      </c>
      <c r="L38" s="164">
        <v>21.0</v>
      </c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</row>
    <row r="39">
      <c r="A39" s="180" t="s">
        <v>486</v>
      </c>
      <c r="B39" s="181">
        <v>3.76030031348E12</v>
      </c>
      <c r="C39" s="158" t="s">
        <v>487</v>
      </c>
      <c r="D39" s="182"/>
      <c r="E39" s="160">
        <f t="shared" si="2"/>
        <v>0</v>
      </c>
      <c r="F39" s="129"/>
      <c r="G39" s="183">
        <v>405.0</v>
      </c>
      <c r="H39" s="184">
        <v>14.0</v>
      </c>
      <c r="I39" s="185">
        <v>14.0</v>
      </c>
      <c r="J39" s="186">
        <v>14.0</v>
      </c>
      <c r="K39" s="163">
        <v>14.0</v>
      </c>
      <c r="L39" s="164">
        <v>14.0</v>
      </c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</row>
    <row r="40">
      <c r="A40" s="167" t="s">
        <v>488</v>
      </c>
      <c r="B40" s="187">
        <v>4.012957338712E12</v>
      </c>
      <c r="C40" s="158" t="s">
        <v>489</v>
      </c>
      <c r="D40" s="182"/>
      <c r="E40" s="160">
        <f t="shared" si="2"/>
        <v>0</v>
      </c>
      <c r="F40" s="129"/>
      <c r="G40" s="188">
        <v>16.0</v>
      </c>
      <c r="H40" s="189">
        <v>16.0</v>
      </c>
      <c r="I40" s="190">
        <v>16.0</v>
      </c>
      <c r="J40" s="191">
        <v>16.0</v>
      </c>
      <c r="K40" s="163">
        <v>16.0</v>
      </c>
      <c r="L40" s="164">
        <v>16.0</v>
      </c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</row>
    <row r="41">
      <c r="B41" s="192" t="s">
        <v>490</v>
      </c>
      <c r="C41" s="193">
        <f>SUM(C2:C40)</f>
        <v>0</v>
      </c>
      <c r="D41" s="194"/>
      <c r="E41" s="194"/>
      <c r="G41" s="64">
        <f t="shared" ref="G41:K41" si="3">SUM(G2:G40)</f>
        <v>5492</v>
      </c>
      <c r="H41" s="64">
        <f t="shared" si="3"/>
        <v>4944</v>
      </c>
      <c r="I41" s="64">
        <f t="shared" si="3"/>
        <v>4947</v>
      </c>
      <c r="J41" s="64">
        <f t="shared" si="3"/>
        <v>4898</v>
      </c>
      <c r="K41" s="64">
        <f t="shared" si="3"/>
        <v>4716</v>
      </c>
    </row>
    <row r="42">
      <c r="A42" s="195" t="s">
        <v>42</v>
      </c>
      <c r="N42" s="196"/>
    </row>
    <row r="43">
      <c r="A43" s="197" t="s">
        <v>218</v>
      </c>
      <c r="B43" s="198" t="s">
        <v>491</v>
      </c>
      <c r="C43" s="199">
        <v>10.0</v>
      </c>
      <c r="D43" s="194"/>
      <c r="E43" s="200"/>
      <c r="G43" s="201">
        <v>3.0</v>
      </c>
      <c r="H43" s="201">
        <v>45.0</v>
      </c>
      <c r="I43" s="202">
        <v>118.0</v>
      </c>
      <c r="J43" s="203">
        <v>112.0</v>
      </c>
      <c r="K43" s="202">
        <v>14.0</v>
      </c>
      <c r="L43" s="201">
        <v>100.0</v>
      </c>
      <c r="M43" s="202">
        <v>98.0</v>
      </c>
      <c r="N43" s="204">
        <f>95+175</f>
        <v>270</v>
      </c>
      <c r="O43" s="201">
        <v>158.0</v>
      </c>
      <c r="P43" s="201">
        <v>127.0</v>
      </c>
      <c r="Q43" s="201">
        <v>126.0</v>
      </c>
      <c r="R43" s="201">
        <v>120.0</v>
      </c>
      <c r="S43" s="201">
        <v>100.0</v>
      </c>
      <c r="T43" s="201">
        <v>90.0</v>
      </c>
      <c r="U43" s="201">
        <v>80.0</v>
      </c>
      <c r="V43" s="201">
        <v>52.0</v>
      </c>
      <c r="W43" s="201">
        <v>38.0</v>
      </c>
      <c r="X43" s="23">
        <v>18.0</v>
      </c>
    </row>
    <row r="44">
      <c r="A44" s="197" t="s">
        <v>492</v>
      </c>
      <c r="B44" s="205" t="s">
        <v>493</v>
      </c>
      <c r="C44" s="206">
        <v>38.0</v>
      </c>
      <c r="D44" s="194"/>
      <c r="E44" s="200"/>
      <c r="G44" s="201">
        <v>36.0</v>
      </c>
      <c r="H44" s="201">
        <v>34.0</v>
      </c>
      <c r="I44" s="202">
        <v>32.0</v>
      </c>
      <c r="J44" s="203">
        <v>24.0</v>
      </c>
      <c r="K44" s="202">
        <v>108.0</v>
      </c>
      <c r="L44" s="201">
        <v>0.0</v>
      </c>
      <c r="M44" s="207">
        <v>4.0</v>
      </c>
      <c r="N44" s="208">
        <v>55.0</v>
      </c>
      <c r="O44" s="201">
        <v>0.0</v>
      </c>
      <c r="P44" s="201">
        <v>0.0</v>
      </c>
      <c r="Q44" s="201">
        <v>0.0</v>
      </c>
      <c r="R44" s="201">
        <v>0.0</v>
      </c>
      <c r="S44" s="201">
        <v>0.0</v>
      </c>
      <c r="T44" s="201">
        <v>0.0</v>
      </c>
      <c r="U44" s="201">
        <v>0.0</v>
      </c>
      <c r="V44" s="201">
        <v>0.0</v>
      </c>
      <c r="W44" s="201">
        <v>0.0</v>
      </c>
      <c r="X44" s="23">
        <v>0.0</v>
      </c>
    </row>
    <row r="45">
      <c r="A45" s="197" t="s">
        <v>492</v>
      </c>
      <c r="B45" s="198" t="s">
        <v>493</v>
      </c>
      <c r="C45" s="199">
        <v>18.0</v>
      </c>
      <c r="D45" s="194"/>
      <c r="E45" s="200"/>
      <c r="G45" s="201">
        <v>17.0</v>
      </c>
      <c r="H45" s="201">
        <v>14.0</v>
      </c>
      <c r="I45" s="202">
        <v>3.0</v>
      </c>
      <c r="J45" s="203">
        <v>0.0</v>
      </c>
      <c r="K45" s="202">
        <v>15.0</v>
      </c>
      <c r="L45" s="201">
        <v>7.0</v>
      </c>
      <c r="M45" s="201">
        <v>0.0</v>
      </c>
      <c r="N45" s="204">
        <v>72.0</v>
      </c>
      <c r="O45" s="201">
        <v>0.0</v>
      </c>
      <c r="P45" s="201">
        <v>0.0</v>
      </c>
      <c r="Q45" s="201">
        <v>0.0</v>
      </c>
      <c r="R45" s="201">
        <v>0.0</v>
      </c>
      <c r="S45" s="201">
        <v>0.0</v>
      </c>
      <c r="T45" s="201">
        <v>0.0</v>
      </c>
      <c r="U45" s="201">
        <v>0.0</v>
      </c>
      <c r="V45" s="201">
        <v>0.0</v>
      </c>
      <c r="W45" s="201">
        <v>0.0</v>
      </c>
      <c r="X45" s="23">
        <v>0.0</v>
      </c>
    </row>
    <row r="46">
      <c r="A46" s="197" t="s">
        <v>494</v>
      </c>
      <c r="B46" s="205" t="s">
        <v>495</v>
      </c>
      <c r="C46" s="206">
        <v>60.0</v>
      </c>
      <c r="D46" s="194"/>
      <c r="E46" s="200"/>
      <c r="G46" s="201">
        <v>60.0</v>
      </c>
      <c r="H46" s="201">
        <v>60.0</v>
      </c>
      <c r="I46" s="202">
        <v>58.0</v>
      </c>
      <c r="J46" s="209">
        <v>54.0</v>
      </c>
      <c r="K46" s="202">
        <v>54.0</v>
      </c>
      <c r="L46" s="207">
        <v>55.0</v>
      </c>
      <c r="M46" s="202">
        <v>55.0</v>
      </c>
      <c r="N46" s="208">
        <v>33.0</v>
      </c>
      <c r="O46" s="207">
        <v>55.0</v>
      </c>
      <c r="P46" s="207">
        <v>54.0</v>
      </c>
      <c r="Q46" s="207">
        <v>54.0</v>
      </c>
      <c r="R46" s="207">
        <v>54.0</v>
      </c>
      <c r="S46" s="210">
        <v>14.0</v>
      </c>
      <c r="T46" s="204">
        <v>0.0</v>
      </c>
      <c r="U46" s="202">
        <v>14.0</v>
      </c>
      <c r="V46" s="202">
        <v>14.0</v>
      </c>
      <c r="W46" s="202">
        <v>14.0</v>
      </c>
      <c r="X46" s="211">
        <v>14.0</v>
      </c>
    </row>
    <row r="47">
      <c r="A47" s="197" t="s">
        <v>494</v>
      </c>
      <c r="B47" s="198" t="s">
        <v>495</v>
      </c>
      <c r="C47" s="199">
        <v>74.0</v>
      </c>
      <c r="D47" s="194"/>
      <c r="E47" s="200"/>
      <c r="G47" s="201">
        <v>74.0</v>
      </c>
      <c r="H47" s="201">
        <v>74.0</v>
      </c>
      <c r="I47" s="202">
        <v>74.0</v>
      </c>
      <c r="J47" s="209">
        <v>74.0</v>
      </c>
      <c r="K47" s="202">
        <v>73.0</v>
      </c>
      <c r="L47" s="202">
        <v>73.0</v>
      </c>
      <c r="M47" s="207">
        <v>73.0</v>
      </c>
      <c r="N47" s="204">
        <v>45.0</v>
      </c>
      <c r="O47" s="202">
        <v>71.0</v>
      </c>
      <c r="P47" s="202">
        <v>71.0</v>
      </c>
      <c r="Q47" s="202">
        <v>70.0</v>
      </c>
      <c r="R47" s="202">
        <v>70.0</v>
      </c>
      <c r="S47" s="212">
        <v>28.0</v>
      </c>
      <c r="T47" s="208">
        <v>28.0</v>
      </c>
      <c r="U47" s="207">
        <v>28.0</v>
      </c>
      <c r="V47" s="207">
        <v>28.0</v>
      </c>
      <c r="W47" s="207">
        <v>28.0</v>
      </c>
      <c r="X47" s="213">
        <v>28.0</v>
      </c>
    </row>
    <row r="48">
      <c r="A48" s="197" t="s">
        <v>218</v>
      </c>
      <c r="B48" s="205" t="s">
        <v>496</v>
      </c>
      <c r="C48" s="206">
        <v>117.0</v>
      </c>
      <c r="D48" s="194"/>
      <c r="E48" s="200"/>
      <c r="G48" s="201">
        <v>96.0</v>
      </c>
      <c r="H48" s="201">
        <v>88.0</v>
      </c>
      <c r="I48" s="202">
        <v>70.0</v>
      </c>
      <c r="J48" s="209">
        <v>55.0</v>
      </c>
      <c r="K48" s="202">
        <v>53.0</v>
      </c>
      <c r="L48" s="207">
        <v>39.0</v>
      </c>
      <c r="M48" s="202">
        <v>36.0</v>
      </c>
      <c r="N48" s="208">
        <v>37.0</v>
      </c>
      <c r="O48" s="207">
        <v>44.0</v>
      </c>
      <c r="P48" s="207">
        <v>77.0</v>
      </c>
      <c r="Q48" s="207">
        <v>76.0</v>
      </c>
      <c r="R48" s="207">
        <v>76.0</v>
      </c>
      <c r="S48" s="214">
        <v>65.0</v>
      </c>
      <c r="T48" s="201">
        <v>63.0</v>
      </c>
      <c r="U48" s="201">
        <v>62.0</v>
      </c>
      <c r="V48" s="201">
        <v>62.0</v>
      </c>
      <c r="W48" s="202">
        <v>61.0</v>
      </c>
      <c r="X48" s="215">
        <v>60.0</v>
      </c>
    </row>
    <row r="49">
      <c r="A49" s="197" t="s">
        <v>218</v>
      </c>
      <c r="B49" s="198" t="s">
        <v>497</v>
      </c>
      <c r="C49" s="199">
        <v>91.0</v>
      </c>
      <c r="D49" s="194"/>
      <c r="E49" s="200"/>
      <c r="G49" s="201">
        <v>83.0</v>
      </c>
      <c r="H49" s="201">
        <v>83.0</v>
      </c>
      <c r="I49" s="202">
        <v>81.0</v>
      </c>
      <c r="J49" s="209">
        <v>55.0</v>
      </c>
      <c r="K49" s="202">
        <v>53.0</v>
      </c>
      <c r="L49" s="202">
        <v>47.0</v>
      </c>
      <c r="M49" s="207">
        <v>47.0</v>
      </c>
      <c r="N49" s="201">
        <v>47.0</v>
      </c>
      <c r="O49" s="201">
        <v>0.0</v>
      </c>
      <c r="P49" s="202">
        <v>14.0</v>
      </c>
      <c r="Q49" s="201">
        <v>0.0</v>
      </c>
      <c r="R49" s="201">
        <v>0.0</v>
      </c>
      <c r="S49" s="201">
        <v>0.0</v>
      </c>
      <c r="T49" s="201">
        <v>0.0</v>
      </c>
      <c r="U49" s="201">
        <v>0.0</v>
      </c>
      <c r="V49" s="201">
        <v>0.0</v>
      </c>
      <c r="W49" s="201">
        <v>0.0</v>
      </c>
      <c r="X49" s="23">
        <v>0.0</v>
      </c>
    </row>
    <row r="50">
      <c r="A50" s="197" t="s">
        <v>498</v>
      </c>
      <c r="B50" s="205" t="s">
        <v>499</v>
      </c>
      <c r="C50" s="206">
        <v>53.0</v>
      </c>
      <c r="D50" s="194"/>
      <c r="E50" s="200"/>
      <c r="G50" s="201">
        <v>46.0</v>
      </c>
      <c r="H50" s="201">
        <v>44.0</v>
      </c>
      <c r="I50" s="202">
        <v>43.0</v>
      </c>
      <c r="J50" s="209">
        <v>41.0</v>
      </c>
      <c r="K50" s="202">
        <v>41.0</v>
      </c>
      <c r="L50" s="207">
        <v>41.0</v>
      </c>
      <c r="M50" s="202">
        <v>39.0</v>
      </c>
      <c r="N50" s="201">
        <v>38.0</v>
      </c>
      <c r="O50" s="201">
        <v>36.0</v>
      </c>
      <c r="P50" s="207">
        <v>30.0</v>
      </c>
      <c r="Q50" s="202">
        <v>30.0</v>
      </c>
      <c r="R50" s="202">
        <v>29.0</v>
      </c>
      <c r="S50" s="201">
        <v>0.0</v>
      </c>
      <c r="T50" s="201">
        <v>0.0</v>
      </c>
      <c r="U50" s="201">
        <v>0.0</v>
      </c>
      <c r="V50" s="201">
        <v>0.0</v>
      </c>
      <c r="W50" s="201">
        <v>0.0</v>
      </c>
      <c r="X50" s="23">
        <v>0.0</v>
      </c>
    </row>
    <row r="51">
      <c r="A51" s="197" t="s">
        <v>454</v>
      </c>
      <c r="B51" s="198" t="s">
        <v>500</v>
      </c>
      <c r="C51" s="199">
        <v>55.0</v>
      </c>
      <c r="D51" s="194"/>
      <c r="E51" s="200"/>
      <c r="G51" s="201">
        <v>33.0</v>
      </c>
      <c r="H51" s="201">
        <v>0.0</v>
      </c>
      <c r="I51" s="202">
        <v>0.0</v>
      </c>
      <c r="J51" s="216">
        <v>0.0</v>
      </c>
      <c r="K51" s="202">
        <v>59.0</v>
      </c>
      <c r="L51" s="202">
        <v>19.0</v>
      </c>
      <c r="M51" s="207">
        <v>9.0</v>
      </c>
      <c r="N51" s="201">
        <v>6.0</v>
      </c>
      <c r="O51" s="201">
        <v>29.0</v>
      </c>
      <c r="P51" s="202">
        <v>51.0</v>
      </c>
      <c r="Q51" s="207">
        <v>7.0</v>
      </c>
      <c r="R51" s="207">
        <v>7.0</v>
      </c>
      <c r="S51" s="201">
        <v>0.0</v>
      </c>
      <c r="T51" s="201">
        <v>0.0</v>
      </c>
      <c r="U51" s="201">
        <v>0.0</v>
      </c>
      <c r="V51" s="201">
        <v>0.0</v>
      </c>
      <c r="W51" s="201">
        <v>0.0</v>
      </c>
      <c r="X51" s="23">
        <v>0.0</v>
      </c>
    </row>
    <row r="52">
      <c r="A52" s="197" t="s">
        <v>459</v>
      </c>
      <c r="B52" s="205" t="s">
        <v>501</v>
      </c>
      <c r="C52" s="206">
        <v>74.0</v>
      </c>
      <c r="D52" s="194"/>
      <c r="E52" s="200"/>
      <c r="G52" s="201">
        <v>74.0</v>
      </c>
      <c r="H52" s="201">
        <v>74.0</v>
      </c>
      <c r="I52" s="202">
        <v>0.0</v>
      </c>
      <c r="J52" s="216">
        <v>0.0</v>
      </c>
      <c r="K52" s="217">
        <v>0.0</v>
      </c>
      <c r="L52" s="201">
        <v>0.0</v>
      </c>
      <c r="M52" s="201">
        <v>0.0</v>
      </c>
      <c r="N52" s="201">
        <v>0.0</v>
      </c>
      <c r="O52" s="201">
        <v>0.0</v>
      </c>
      <c r="P52" s="201">
        <v>0.0</v>
      </c>
      <c r="Q52" s="201">
        <v>0.0</v>
      </c>
      <c r="R52" s="201">
        <v>0.0</v>
      </c>
      <c r="S52" s="201">
        <v>0.0</v>
      </c>
      <c r="T52" s="201">
        <v>0.0</v>
      </c>
      <c r="U52" s="201">
        <v>0.0</v>
      </c>
      <c r="V52" s="201">
        <v>0.0</v>
      </c>
      <c r="W52" s="201">
        <v>0.0</v>
      </c>
      <c r="X52" s="23">
        <v>0.0</v>
      </c>
    </row>
    <row r="53">
      <c r="A53" s="197" t="s">
        <v>502</v>
      </c>
      <c r="B53" s="205" t="s">
        <v>503</v>
      </c>
      <c r="C53" s="206">
        <v>81.0</v>
      </c>
      <c r="D53" s="194"/>
      <c r="E53" s="200"/>
      <c r="G53" s="201">
        <v>80.0</v>
      </c>
      <c r="H53" s="201">
        <v>78.0</v>
      </c>
      <c r="I53" s="217">
        <v>0.0</v>
      </c>
      <c r="J53" s="216">
        <v>0.0</v>
      </c>
      <c r="K53" s="217">
        <v>0.0</v>
      </c>
      <c r="L53" s="201">
        <v>0.0</v>
      </c>
      <c r="M53" s="201">
        <v>0.0</v>
      </c>
      <c r="N53" s="201">
        <v>0.0</v>
      </c>
      <c r="O53" s="201">
        <v>0.0</v>
      </c>
      <c r="P53" s="201">
        <v>0.0</v>
      </c>
      <c r="Q53" s="201">
        <v>0.0</v>
      </c>
      <c r="R53" s="201">
        <v>0.0</v>
      </c>
      <c r="S53" s="201">
        <v>0.0</v>
      </c>
      <c r="T53" s="201">
        <v>0.0</v>
      </c>
      <c r="U53" s="201">
        <v>0.0</v>
      </c>
      <c r="V53" s="201">
        <v>0.0</v>
      </c>
      <c r="W53" s="201">
        <v>0.0</v>
      </c>
      <c r="X53" s="23">
        <v>0.0</v>
      </c>
    </row>
    <row r="54">
      <c r="A54" s="197" t="s">
        <v>504</v>
      </c>
      <c r="B54" s="205" t="s">
        <v>505</v>
      </c>
      <c r="C54" s="206">
        <v>92.0</v>
      </c>
      <c r="D54" s="194"/>
      <c r="E54" s="200"/>
      <c r="G54" s="201">
        <v>110.0</v>
      </c>
      <c r="H54" s="201">
        <v>109.0</v>
      </c>
      <c r="I54" s="217">
        <v>0.0</v>
      </c>
      <c r="J54" s="216">
        <v>0.0</v>
      </c>
      <c r="K54" s="217">
        <v>0.0</v>
      </c>
      <c r="L54" s="201">
        <v>0.0</v>
      </c>
      <c r="M54" s="201">
        <v>0.0</v>
      </c>
      <c r="N54" s="201">
        <v>16.0</v>
      </c>
      <c r="O54" s="201">
        <v>0.0</v>
      </c>
      <c r="P54" s="201">
        <v>0.0</v>
      </c>
      <c r="Q54" s="201">
        <v>0.0</v>
      </c>
      <c r="R54" s="201">
        <v>0.0</v>
      </c>
      <c r="S54" s="201">
        <v>0.0</v>
      </c>
      <c r="T54" s="201">
        <v>0.0</v>
      </c>
      <c r="U54" s="201">
        <v>0.0</v>
      </c>
      <c r="V54" s="201">
        <v>0.0</v>
      </c>
      <c r="W54" s="201">
        <v>0.0</v>
      </c>
      <c r="X54" s="23">
        <v>0.0</v>
      </c>
    </row>
    <row r="55">
      <c r="A55" s="197" t="s">
        <v>81</v>
      </c>
      <c r="B55" s="198" t="s">
        <v>506</v>
      </c>
      <c r="C55" s="199">
        <v>21.0</v>
      </c>
      <c r="D55" s="194"/>
      <c r="E55" s="200"/>
      <c r="G55" s="201">
        <v>20.0</v>
      </c>
      <c r="H55" s="201">
        <v>20.0</v>
      </c>
      <c r="I55" s="217">
        <v>20.0</v>
      </c>
      <c r="J55" s="209">
        <v>17.0</v>
      </c>
      <c r="K55" s="217">
        <v>15.0</v>
      </c>
      <c r="L55" s="207">
        <v>7.0</v>
      </c>
      <c r="M55" s="202">
        <v>6.0</v>
      </c>
      <c r="N55" s="204">
        <v>5.0</v>
      </c>
      <c r="O55" s="202">
        <v>4.0</v>
      </c>
      <c r="P55" s="201">
        <v>0.0</v>
      </c>
      <c r="Q55" s="201">
        <v>0.0</v>
      </c>
      <c r="R55" s="201">
        <v>0.0</v>
      </c>
      <c r="S55" s="201">
        <v>0.0</v>
      </c>
      <c r="T55" s="201">
        <v>0.0</v>
      </c>
      <c r="U55" s="201">
        <v>0.0</v>
      </c>
      <c r="V55" s="201">
        <v>0.0</v>
      </c>
      <c r="W55" s="201">
        <v>0.0</v>
      </c>
      <c r="X55" s="23">
        <v>0.0</v>
      </c>
    </row>
    <row r="56">
      <c r="A56" s="197" t="s">
        <v>218</v>
      </c>
      <c r="B56" s="205" t="s">
        <v>507</v>
      </c>
      <c r="C56" s="206">
        <v>110.0</v>
      </c>
      <c r="D56" s="194"/>
      <c r="E56" s="200"/>
      <c r="G56" s="201">
        <v>39.0</v>
      </c>
      <c r="H56" s="201">
        <v>31.0</v>
      </c>
      <c r="I56" s="202">
        <v>32.0</v>
      </c>
      <c r="J56" s="209">
        <v>19.0</v>
      </c>
      <c r="K56" s="217">
        <v>18.0</v>
      </c>
      <c r="L56" s="202">
        <v>131.0</v>
      </c>
      <c r="M56" s="207">
        <v>126.0</v>
      </c>
      <c r="N56" s="204">
        <v>116.0</v>
      </c>
      <c r="O56" s="207">
        <v>86.0</v>
      </c>
      <c r="P56" s="201">
        <v>32.0</v>
      </c>
      <c r="Q56" s="201">
        <v>0.0</v>
      </c>
      <c r="R56" s="201">
        <v>0.0</v>
      </c>
      <c r="S56" s="201">
        <v>0.0</v>
      </c>
      <c r="T56" s="201">
        <v>0.0</v>
      </c>
      <c r="U56" s="201">
        <v>0.0</v>
      </c>
      <c r="V56" s="201">
        <v>0.0</v>
      </c>
      <c r="W56" s="201">
        <v>0.0</v>
      </c>
      <c r="X56" s="23">
        <v>0.0</v>
      </c>
    </row>
    <row r="57">
      <c r="A57" s="197" t="s">
        <v>218</v>
      </c>
      <c r="B57" s="198" t="s">
        <v>507</v>
      </c>
      <c r="C57" s="199">
        <v>62.0</v>
      </c>
      <c r="D57" s="194"/>
      <c r="E57" s="200"/>
      <c r="G57" s="201">
        <v>41.0</v>
      </c>
      <c r="H57" s="218">
        <v>0.0</v>
      </c>
      <c r="I57" s="202">
        <v>23.0</v>
      </c>
      <c r="J57" s="216">
        <v>0.0</v>
      </c>
      <c r="K57" s="217">
        <v>0.0</v>
      </c>
      <c r="L57" s="201">
        <v>0.0</v>
      </c>
      <c r="M57" s="201">
        <v>0.0</v>
      </c>
      <c r="N57" s="201">
        <v>2.0</v>
      </c>
      <c r="O57" s="201">
        <v>0.0</v>
      </c>
      <c r="P57" s="201">
        <v>0.0</v>
      </c>
      <c r="Q57" s="201">
        <v>0.0</v>
      </c>
      <c r="R57" s="201">
        <v>0.0</v>
      </c>
      <c r="S57" s="201">
        <v>0.0</v>
      </c>
      <c r="T57" s="201">
        <v>0.0</v>
      </c>
      <c r="U57" s="201">
        <v>0.0</v>
      </c>
      <c r="V57" s="201">
        <v>0.0</v>
      </c>
      <c r="W57" s="201">
        <v>0.0</v>
      </c>
      <c r="X57" s="23">
        <v>0.0</v>
      </c>
    </row>
    <row r="58">
      <c r="A58" s="197" t="s">
        <v>508</v>
      </c>
      <c r="B58" s="205" t="s">
        <v>509</v>
      </c>
      <c r="C58" s="206">
        <v>9.0</v>
      </c>
      <c r="D58" s="194"/>
      <c r="E58" s="200"/>
      <c r="G58" s="201">
        <v>7.0</v>
      </c>
      <c r="H58" s="201">
        <v>7.0</v>
      </c>
      <c r="I58" s="202">
        <v>6.0</v>
      </c>
      <c r="J58" s="216">
        <v>6.0</v>
      </c>
      <c r="K58" s="202">
        <v>6.0</v>
      </c>
      <c r="L58" s="207">
        <v>5.0</v>
      </c>
      <c r="M58" s="202">
        <v>5.0</v>
      </c>
      <c r="N58" s="208">
        <v>5.0</v>
      </c>
      <c r="O58" s="202">
        <v>5.0</v>
      </c>
      <c r="P58" s="201">
        <v>3.0</v>
      </c>
      <c r="Q58" s="207">
        <v>4.0</v>
      </c>
      <c r="R58" s="207">
        <v>4.0</v>
      </c>
      <c r="S58" s="201">
        <v>0.0</v>
      </c>
      <c r="T58" s="201">
        <v>0.0</v>
      </c>
      <c r="U58" s="201">
        <v>0.0</v>
      </c>
      <c r="V58" s="201">
        <v>0.0</v>
      </c>
      <c r="W58" s="201">
        <v>0.0</v>
      </c>
      <c r="X58" s="23">
        <v>0.0</v>
      </c>
    </row>
    <row r="59">
      <c r="A59" s="197" t="s">
        <v>498</v>
      </c>
      <c r="B59" s="198" t="s">
        <v>510</v>
      </c>
      <c r="C59" s="199">
        <v>71.0</v>
      </c>
      <c r="D59" s="194"/>
      <c r="E59" s="200"/>
      <c r="G59" s="201">
        <v>66.0</v>
      </c>
      <c r="H59" s="201">
        <v>63.0</v>
      </c>
      <c r="I59" s="202">
        <v>63.0</v>
      </c>
      <c r="J59" s="209">
        <v>61.0</v>
      </c>
      <c r="K59" s="202">
        <v>60.0</v>
      </c>
      <c r="L59" s="202">
        <v>58.0</v>
      </c>
      <c r="M59" s="207">
        <v>57.0</v>
      </c>
      <c r="N59" s="204">
        <v>54.0</v>
      </c>
      <c r="O59" s="207">
        <v>53.0</v>
      </c>
      <c r="P59" s="202">
        <v>49.0</v>
      </c>
      <c r="Q59" s="202">
        <v>58.0</v>
      </c>
      <c r="R59" s="202">
        <v>58.0</v>
      </c>
      <c r="S59" s="201">
        <v>0.0</v>
      </c>
      <c r="T59" s="201">
        <v>0.0</v>
      </c>
      <c r="U59" s="201">
        <v>0.0</v>
      </c>
      <c r="V59" s="201">
        <v>0.0</v>
      </c>
      <c r="W59" s="201">
        <v>0.0</v>
      </c>
      <c r="X59" s="23">
        <v>0.0</v>
      </c>
    </row>
    <row r="60">
      <c r="A60" s="197" t="s">
        <v>498</v>
      </c>
      <c r="B60" s="205" t="s">
        <v>510</v>
      </c>
      <c r="C60" s="206">
        <v>41.0</v>
      </c>
      <c r="D60" s="194"/>
      <c r="E60" s="200"/>
      <c r="G60" s="201">
        <v>44.0</v>
      </c>
      <c r="H60" s="201">
        <v>39.0</v>
      </c>
      <c r="I60" s="202">
        <v>39.0</v>
      </c>
      <c r="J60" s="209">
        <v>39.0</v>
      </c>
      <c r="K60" s="202">
        <v>38.0</v>
      </c>
      <c r="L60" s="207">
        <v>31.0</v>
      </c>
      <c r="M60" s="202">
        <v>27.0</v>
      </c>
      <c r="N60" s="208">
        <v>24.0</v>
      </c>
      <c r="O60" s="202">
        <v>24.0</v>
      </c>
      <c r="P60" s="207">
        <v>23.0</v>
      </c>
      <c r="Q60" s="207">
        <v>40.0</v>
      </c>
      <c r="R60" s="207">
        <v>40.0</v>
      </c>
      <c r="S60" s="201">
        <v>0.0</v>
      </c>
      <c r="T60" s="201">
        <v>0.0</v>
      </c>
      <c r="U60" s="201">
        <v>0.0</v>
      </c>
      <c r="V60" s="201">
        <v>0.0</v>
      </c>
      <c r="W60" s="201">
        <v>0.0</v>
      </c>
      <c r="X60" s="23">
        <v>0.0</v>
      </c>
    </row>
    <row r="61">
      <c r="A61" s="197" t="s">
        <v>511</v>
      </c>
      <c r="B61" s="198" t="s">
        <v>512</v>
      </c>
      <c r="C61" s="199">
        <v>77.0</v>
      </c>
      <c r="D61" s="194"/>
      <c r="E61" s="200"/>
      <c r="G61" s="201">
        <v>77.0</v>
      </c>
      <c r="H61" s="201">
        <v>77.0</v>
      </c>
      <c r="I61" s="202">
        <v>77.0</v>
      </c>
      <c r="J61" s="209">
        <v>77.0</v>
      </c>
      <c r="K61" s="202">
        <v>77.0</v>
      </c>
      <c r="L61" s="202">
        <v>75.0</v>
      </c>
      <c r="M61" s="207">
        <v>75.0</v>
      </c>
      <c r="N61" s="204">
        <v>73.0</v>
      </c>
      <c r="O61" s="207">
        <v>69.0</v>
      </c>
      <c r="P61" s="201">
        <v>69.0</v>
      </c>
      <c r="Q61" s="202">
        <v>69.0</v>
      </c>
      <c r="R61" s="202">
        <v>69.0</v>
      </c>
      <c r="S61" s="201">
        <v>0.0</v>
      </c>
      <c r="T61" s="201">
        <v>0.0</v>
      </c>
      <c r="U61" s="201">
        <v>0.0</v>
      </c>
      <c r="V61" s="201">
        <v>0.0</v>
      </c>
      <c r="W61" s="201">
        <v>0.0</v>
      </c>
      <c r="X61" s="23">
        <v>0.0</v>
      </c>
    </row>
    <row r="62">
      <c r="A62" s="197" t="s">
        <v>513</v>
      </c>
      <c r="B62" s="205" t="s">
        <v>514</v>
      </c>
      <c r="C62" s="206">
        <v>0.0</v>
      </c>
      <c r="D62" s="194"/>
      <c r="E62" s="200"/>
      <c r="G62" s="201">
        <v>0.0</v>
      </c>
      <c r="H62" s="218">
        <v>0.0</v>
      </c>
      <c r="I62" s="217">
        <v>75.0</v>
      </c>
      <c r="J62" s="216">
        <v>11.0</v>
      </c>
      <c r="K62" s="217">
        <v>3.0</v>
      </c>
      <c r="L62" s="201">
        <v>0.0</v>
      </c>
      <c r="M62" s="201">
        <v>0.0</v>
      </c>
      <c r="N62" s="201">
        <v>0.0</v>
      </c>
      <c r="O62" s="201">
        <v>0.0</v>
      </c>
      <c r="P62" s="201">
        <v>0.0</v>
      </c>
      <c r="Q62" s="201">
        <v>0.0</v>
      </c>
      <c r="R62" s="201">
        <v>0.0</v>
      </c>
      <c r="S62" s="201">
        <v>0.0</v>
      </c>
      <c r="T62" s="201">
        <v>0.0</v>
      </c>
      <c r="U62" s="201">
        <v>0.0</v>
      </c>
      <c r="V62" s="201">
        <v>0.0</v>
      </c>
      <c r="W62" s="201">
        <v>0.0</v>
      </c>
      <c r="X62" s="23">
        <v>0.0</v>
      </c>
    </row>
    <row r="63">
      <c r="A63" s="197" t="s">
        <v>515</v>
      </c>
      <c r="B63" s="219" t="s">
        <v>516</v>
      </c>
      <c r="C63" s="206">
        <v>0.0</v>
      </c>
      <c r="D63" s="194"/>
      <c r="E63" s="200"/>
      <c r="G63" s="201"/>
      <c r="H63" s="218"/>
      <c r="I63" s="217"/>
      <c r="J63" s="203"/>
      <c r="K63" s="217"/>
      <c r="L63" s="201"/>
      <c r="M63" s="201"/>
      <c r="N63" s="201">
        <v>89.0</v>
      </c>
      <c r="O63" s="201">
        <v>45.0</v>
      </c>
      <c r="P63" s="201">
        <v>0.0</v>
      </c>
      <c r="Q63" s="201">
        <v>0.0</v>
      </c>
      <c r="R63" s="201">
        <v>0.0</v>
      </c>
      <c r="S63" s="201">
        <v>0.0</v>
      </c>
      <c r="T63" s="201">
        <v>0.0</v>
      </c>
      <c r="U63" s="201">
        <v>0.0</v>
      </c>
      <c r="V63" s="201">
        <v>0.0</v>
      </c>
      <c r="W63" s="201">
        <v>0.0</v>
      </c>
      <c r="X63" s="23">
        <v>0.0</v>
      </c>
    </row>
    <row r="64">
      <c r="A64" s="197" t="s">
        <v>515</v>
      </c>
      <c r="B64" s="220" t="s">
        <v>517</v>
      </c>
      <c r="C64" s="206"/>
      <c r="D64" s="194"/>
      <c r="E64" s="200"/>
      <c r="G64" s="201"/>
      <c r="H64" s="218"/>
      <c r="I64" s="217"/>
      <c r="J64" s="203"/>
      <c r="K64" s="217"/>
      <c r="L64" s="201"/>
      <c r="M64" s="201"/>
      <c r="N64" s="201"/>
      <c r="O64" s="201"/>
      <c r="P64" s="201"/>
      <c r="Q64" s="201"/>
      <c r="R64" s="201"/>
      <c r="S64" s="201"/>
      <c r="T64" s="201"/>
      <c r="U64" s="201">
        <v>0.0</v>
      </c>
      <c r="V64" s="201">
        <v>90.0</v>
      </c>
      <c r="W64" s="201">
        <v>81.0</v>
      </c>
      <c r="X64" s="23">
        <v>74.0</v>
      </c>
    </row>
    <row r="65">
      <c r="A65" s="197" t="s">
        <v>518</v>
      </c>
      <c r="B65" s="220" t="s">
        <v>519</v>
      </c>
      <c r="C65" s="206">
        <v>0.0</v>
      </c>
      <c r="D65" s="194"/>
      <c r="E65" s="200"/>
      <c r="G65" s="201"/>
      <c r="H65" s="218"/>
      <c r="I65" s="217"/>
      <c r="J65" s="203"/>
      <c r="K65" s="217"/>
      <c r="L65" s="201"/>
      <c r="M65" s="201"/>
      <c r="N65" s="201"/>
      <c r="O65" s="201"/>
      <c r="P65" s="201"/>
      <c r="Q65" s="201"/>
      <c r="R65" s="201"/>
      <c r="S65" s="201">
        <v>75.0</v>
      </c>
      <c r="T65" s="201">
        <v>0.0</v>
      </c>
      <c r="U65" s="201">
        <v>45.0</v>
      </c>
      <c r="V65" s="201">
        <v>38.0</v>
      </c>
      <c r="W65" s="201">
        <v>38.0</v>
      </c>
      <c r="X65" s="23">
        <v>38.0</v>
      </c>
    </row>
    <row r="66">
      <c r="A66" s="197" t="s">
        <v>520</v>
      </c>
      <c r="B66" s="220" t="s">
        <v>521</v>
      </c>
      <c r="C66" s="206">
        <v>0.0</v>
      </c>
      <c r="D66" s="194"/>
      <c r="E66" s="200"/>
      <c r="G66" s="201"/>
      <c r="H66" s="218"/>
      <c r="I66" s="217"/>
      <c r="J66" s="203"/>
      <c r="K66" s="217"/>
      <c r="L66" s="201"/>
      <c r="M66" s="201"/>
      <c r="N66" s="201"/>
      <c r="O66" s="201"/>
      <c r="P66" s="201"/>
      <c r="Q66" s="201"/>
      <c r="R66" s="201"/>
      <c r="S66" s="201"/>
      <c r="T66" s="201">
        <v>0.0</v>
      </c>
      <c r="U66" s="201">
        <v>0.0</v>
      </c>
      <c r="V66" s="201">
        <v>9.0</v>
      </c>
      <c r="W66" s="201">
        <v>9.0</v>
      </c>
      <c r="X66" s="23">
        <v>0.0</v>
      </c>
    </row>
    <row r="67">
      <c r="A67" s="197" t="s">
        <v>522</v>
      </c>
      <c r="B67" s="205" t="s">
        <v>269</v>
      </c>
      <c r="C67" s="206">
        <v>14.0</v>
      </c>
      <c r="D67" s="194"/>
      <c r="E67" s="200"/>
      <c r="G67" s="201">
        <v>13.0</v>
      </c>
      <c r="H67" s="218">
        <v>0.0</v>
      </c>
      <c r="I67" s="217">
        <v>18.0</v>
      </c>
      <c r="J67" s="203">
        <v>18.0</v>
      </c>
      <c r="K67" s="217">
        <v>3.0</v>
      </c>
      <c r="L67" s="201">
        <v>0.0</v>
      </c>
      <c r="M67" s="201">
        <v>0.0</v>
      </c>
      <c r="N67" s="201">
        <v>10.0</v>
      </c>
      <c r="O67" s="201">
        <v>10.0</v>
      </c>
      <c r="P67" s="201">
        <v>5.0</v>
      </c>
      <c r="Q67" s="201">
        <v>21.0</v>
      </c>
      <c r="R67" s="201">
        <v>21.0</v>
      </c>
      <c r="S67" s="201">
        <v>0.0</v>
      </c>
      <c r="T67" s="201">
        <v>0.0</v>
      </c>
      <c r="U67" s="201">
        <v>0.0</v>
      </c>
      <c r="V67" s="201">
        <v>0.0</v>
      </c>
      <c r="W67" s="201">
        <v>0.0</v>
      </c>
      <c r="X67" s="23">
        <v>0.0</v>
      </c>
    </row>
    <row r="68">
      <c r="B68" s="195" t="s">
        <v>32</v>
      </c>
      <c r="C68" s="64">
        <f>SUM(C43:C67)</f>
        <v>1168</v>
      </c>
      <c r="F68" s="195" t="s">
        <v>32</v>
      </c>
      <c r="G68" s="193">
        <f t="shared" ref="G68:X68" si="4">SUM(G43:G67)</f>
        <v>1019</v>
      </c>
      <c r="H68" s="193">
        <f t="shared" si="4"/>
        <v>940</v>
      </c>
      <c r="I68" s="221">
        <f t="shared" si="4"/>
        <v>832</v>
      </c>
      <c r="J68" s="222">
        <f t="shared" si="4"/>
        <v>663</v>
      </c>
      <c r="K68" s="221">
        <f t="shared" si="4"/>
        <v>690</v>
      </c>
      <c r="L68" s="193">
        <f t="shared" si="4"/>
        <v>688</v>
      </c>
      <c r="M68" s="193">
        <f t="shared" si="4"/>
        <v>657</v>
      </c>
      <c r="N68" s="193">
        <f t="shared" si="4"/>
        <v>997</v>
      </c>
      <c r="O68" s="193">
        <f t="shared" si="4"/>
        <v>689</v>
      </c>
      <c r="P68" s="193">
        <f t="shared" si="4"/>
        <v>605</v>
      </c>
      <c r="Q68" s="193">
        <f t="shared" si="4"/>
        <v>555</v>
      </c>
      <c r="R68" s="193">
        <f t="shared" si="4"/>
        <v>548</v>
      </c>
      <c r="S68" s="194">
        <f t="shared" si="4"/>
        <v>282</v>
      </c>
      <c r="T68" s="194">
        <f t="shared" si="4"/>
        <v>181</v>
      </c>
      <c r="U68" s="194">
        <f t="shared" si="4"/>
        <v>229</v>
      </c>
      <c r="V68" s="194">
        <f t="shared" si="4"/>
        <v>293</v>
      </c>
      <c r="W68" s="194">
        <f t="shared" si="4"/>
        <v>269</v>
      </c>
      <c r="X68" s="133">
        <f t="shared" si="4"/>
        <v>232</v>
      </c>
    </row>
    <row r="69">
      <c r="A69" s="195" t="s">
        <v>43</v>
      </c>
    </row>
    <row r="70">
      <c r="A70" s="223" t="s">
        <v>523</v>
      </c>
      <c r="B70" s="224" t="s">
        <v>524</v>
      </c>
      <c r="C70" s="225">
        <v>116.0</v>
      </c>
      <c r="D70" s="194"/>
      <c r="E70" s="226"/>
      <c r="G70" s="201">
        <v>90.0</v>
      </c>
      <c r="H70" s="201">
        <v>71.0</v>
      </c>
      <c r="I70" s="201">
        <v>71.0</v>
      </c>
      <c r="J70" s="201">
        <v>71.0</v>
      </c>
      <c r="K70" s="201">
        <v>71.0</v>
      </c>
      <c r="L70" s="201">
        <v>71.0</v>
      </c>
      <c r="M70" s="201">
        <v>71.0</v>
      </c>
      <c r="N70" s="201">
        <v>0.0</v>
      </c>
      <c r="O70" s="201">
        <v>0.0</v>
      </c>
      <c r="P70" s="201">
        <v>0.0</v>
      </c>
      <c r="Q70" s="201">
        <v>0.0</v>
      </c>
      <c r="R70" s="201">
        <v>0.0</v>
      </c>
      <c r="S70" s="201">
        <v>0.0</v>
      </c>
      <c r="T70" s="201">
        <v>0.0</v>
      </c>
      <c r="U70" s="194"/>
      <c r="V70" s="23">
        <v>0.0</v>
      </c>
      <c r="W70" s="23">
        <v>4.0</v>
      </c>
    </row>
    <row r="71">
      <c r="A71" s="227" t="s">
        <v>525</v>
      </c>
      <c r="B71" s="224" t="s">
        <v>505</v>
      </c>
      <c r="C71" s="225">
        <v>115.0</v>
      </c>
      <c r="D71" s="194"/>
      <c r="E71" s="226"/>
      <c r="G71" s="201">
        <v>111.0</v>
      </c>
      <c r="H71" s="201">
        <v>109.0</v>
      </c>
      <c r="I71" s="201">
        <v>8.0</v>
      </c>
      <c r="J71" s="201">
        <v>0.0</v>
      </c>
      <c r="K71" s="201">
        <v>5.0</v>
      </c>
      <c r="L71" s="201">
        <v>5.0</v>
      </c>
      <c r="M71" s="201">
        <v>0.0</v>
      </c>
      <c r="N71" s="201">
        <v>0.0</v>
      </c>
      <c r="O71" s="201">
        <v>0.0</v>
      </c>
      <c r="P71" s="201">
        <v>54.0</v>
      </c>
      <c r="Q71" s="201">
        <v>51.0</v>
      </c>
      <c r="R71" s="201">
        <v>49.0</v>
      </c>
      <c r="S71" s="201">
        <v>49.0</v>
      </c>
      <c r="T71" s="201">
        <v>49.0</v>
      </c>
      <c r="U71" s="201">
        <v>48.0</v>
      </c>
      <c r="V71" s="23">
        <v>48.0</v>
      </c>
      <c r="W71" s="23">
        <v>49.0</v>
      </c>
    </row>
    <row r="72">
      <c r="A72" s="228" t="s">
        <v>526</v>
      </c>
      <c r="B72" s="224"/>
      <c r="C72" s="225"/>
      <c r="D72" s="194"/>
      <c r="E72" s="226"/>
      <c r="F72" s="195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25"/>
      <c r="T72" s="201">
        <v>75.0</v>
      </c>
      <c r="U72" s="201">
        <v>30.0</v>
      </c>
      <c r="V72" s="23">
        <v>30.0</v>
      </c>
      <c r="W72" s="23">
        <v>30.0</v>
      </c>
    </row>
    <row r="73">
      <c r="A73" s="227" t="s">
        <v>513</v>
      </c>
      <c r="B73" s="224" t="s">
        <v>514</v>
      </c>
      <c r="C73" s="225">
        <v>0.0</v>
      </c>
      <c r="D73" s="194"/>
      <c r="E73" s="226"/>
      <c r="F73" s="195"/>
      <c r="G73" s="201">
        <v>0.0</v>
      </c>
      <c r="H73" s="201">
        <v>0.0</v>
      </c>
      <c r="I73" s="201">
        <v>150.0</v>
      </c>
      <c r="J73" s="201">
        <v>225.0</v>
      </c>
      <c r="K73" s="201">
        <v>177.0</v>
      </c>
      <c r="L73" s="201">
        <v>161.0</v>
      </c>
      <c r="M73" s="201">
        <v>159.0</v>
      </c>
      <c r="N73" s="201">
        <v>155.0</v>
      </c>
      <c r="O73" s="201">
        <v>147.0</v>
      </c>
      <c r="P73" s="201">
        <v>134.0</v>
      </c>
      <c r="Q73" s="201">
        <v>127.0</v>
      </c>
      <c r="R73" s="201">
        <v>121.0</v>
      </c>
      <c r="S73" s="225">
        <v>124.0</v>
      </c>
      <c r="T73" s="201">
        <v>104.0</v>
      </c>
      <c r="U73" s="194"/>
      <c r="V73" s="23">
        <v>81.0</v>
      </c>
      <c r="W73" s="229">
        <v>67.0</v>
      </c>
      <c r="X73" s="230">
        <v>59.0</v>
      </c>
      <c r="Y73" s="231">
        <v>53.0</v>
      </c>
    </row>
    <row r="74">
      <c r="B74" s="195" t="s">
        <v>32</v>
      </c>
      <c r="C74" s="64">
        <f>SUM(C70:C71)</f>
        <v>231</v>
      </c>
      <c r="F74" s="195" t="s">
        <v>32</v>
      </c>
      <c r="G74" s="193">
        <f t="shared" ref="G74:H74" si="5">SUM(G70:G71)</f>
        <v>201</v>
      </c>
      <c r="H74" s="193">
        <f t="shared" si="5"/>
        <v>180</v>
      </c>
      <c r="I74" s="193">
        <f t="shared" ref="I74:M74" si="6">SUM(I70:I73)</f>
        <v>229</v>
      </c>
      <c r="J74" s="193">
        <f t="shared" si="6"/>
        <v>296</v>
      </c>
      <c r="K74" s="193">
        <f t="shared" si="6"/>
        <v>253</v>
      </c>
      <c r="L74" s="193">
        <f t="shared" si="6"/>
        <v>237</v>
      </c>
      <c r="M74" s="193">
        <f t="shared" si="6"/>
        <v>230</v>
      </c>
      <c r="N74" s="192">
        <v>155.0</v>
      </c>
      <c r="O74" s="192">
        <v>147.0</v>
      </c>
      <c r="P74" s="201">
        <v>188.0</v>
      </c>
      <c r="Q74" s="201">
        <v>178.0</v>
      </c>
      <c r="R74" s="201">
        <v>170.0</v>
      </c>
      <c r="S74" s="194">
        <f t="shared" ref="S74:T74" si="7">SUM(S70:S73)</f>
        <v>173</v>
      </c>
      <c r="T74" s="194">
        <f t="shared" si="7"/>
        <v>228</v>
      </c>
      <c r="U74" s="194"/>
      <c r="V74" s="133">
        <f>SUM(V70:V73)</f>
        <v>159</v>
      </c>
    </row>
    <row r="75">
      <c r="A75" s="195" t="s">
        <v>527</v>
      </c>
    </row>
    <row r="76">
      <c r="A76" s="232" t="s">
        <v>528</v>
      </c>
      <c r="B76" s="233" t="s">
        <v>529</v>
      </c>
      <c r="C76" s="234">
        <v>3.700792877916E12</v>
      </c>
      <c r="D76" s="235">
        <v>3.0</v>
      </c>
      <c r="E76" s="200"/>
      <c r="G76" s="236">
        <v>5.0</v>
      </c>
      <c r="H76" s="237">
        <v>3.0</v>
      </c>
      <c r="I76" s="238">
        <v>3.0</v>
      </c>
      <c r="J76" s="201">
        <v>4.0</v>
      </c>
      <c r="K76" s="218">
        <v>4.0</v>
      </c>
      <c r="L76" s="218">
        <v>4.0</v>
      </c>
      <c r="M76" s="218">
        <v>4.0</v>
      </c>
      <c r="N76" s="239">
        <v>3.0</v>
      </c>
      <c r="O76" s="239">
        <v>3.0</v>
      </c>
      <c r="P76" s="239">
        <v>3.0</v>
      </c>
      <c r="Q76" s="239">
        <v>2.0</v>
      </c>
      <c r="R76" s="239">
        <v>2.0</v>
      </c>
      <c r="S76" s="239">
        <v>0.0</v>
      </c>
      <c r="T76" s="239">
        <v>0.0</v>
      </c>
      <c r="U76" s="239">
        <v>0.0</v>
      </c>
      <c r="V76" s="239">
        <v>0.0</v>
      </c>
      <c r="W76" s="23">
        <v>0.0</v>
      </c>
    </row>
    <row r="77">
      <c r="A77" s="240" t="s">
        <v>530</v>
      </c>
      <c r="B77" s="241" t="s">
        <v>531</v>
      </c>
      <c r="C77" s="242">
        <v>3.700426916431E12</v>
      </c>
      <c r="D77" s="243">
        <v>64.0</v>
      </c>
      <c r="E77" s="200"/>
      <c r="G77" s="236">
        <v>61.0</v>
      </c>
      <c r="H77" s="237">
        <v>56.0</v>
      </c>
      <c r="I77" s="238">
        <v>55.0</v>
      </c>
      <c r="J77" s="244">
        <v>55.0</v>
      </c>
      <c r="K77" s="238">
        <v>52.0</v>
      </c>
      <c r="L77" s="238">
        <v>50.0</v>
      </c>
      <c r="M77" s="238">
        <v>51.0</v>
      </c>
      <c r="N77" s="245">
        <v>46.0</v>
      </c>
      <c r="O77" s="245">
        <v>38.0</v>
      </c>
      <c r="P77" s="245">
        <v>36.0</v>
      </c>
      <c r="Q77" s="245">
        <v>36.0</v>
      </c>
      <c r="R77" s="245">
        <v>30.0</v>
      </c>
      <c r="S77" s="246">
        <v>28.0</v>
      </c>
      <c r="T77" s="245">
        <v>25.0</v>
      </c>
      <c r="U77" s="245">
        <v>23.0</v>
      </c>
      <c r="V77" s="245">
        <v>20.0</v>
      </c>
      <c r="W77" s="247">
        <v>21.0</v>
      </c>
    </row>
    <row r="78">
      <c r="A78" s="240" t="s">
        <v>530</v>
      </c>
      <c r="B78" s="241" t="s">
        <v>531</v>
      </c>
      <c r="C78" s="242">
        <v>3.760300311387E12</v>
      </c>
      <c r="D78" s="243">
        <v>61.0</v>
      </c>
      <c r="E78" s="200"/>
      <c r="G78" s="236">
        <v>56.0</v>
      </c>
      <c r="H78" s="237">
        <v>50.0</v>
      </c>
      <c r="I78" s="238">
        <v>39.0</v>
      </c>
      <c r="J78" s="248">
        <v>41.0</v>
      </c>
      <c r="K78" s="238">
        <v>38.0</v>
      </c>
      <c r="L78" s="238">
        <v>37.0</v>
      </c>
      <c r="M78" s="238">
        <v>37.0</v>
      </c>
      <c r="N78" s="245">
        <v>35.0</v>
      </c>
      <c r="O78" s="245">
        <v>30.0</v>
      </c>
      <c r="P78" s="245">
        <v>28.0</v>
      </c>
      <c r="Q78" s="245">
        <v>28.0</v>
      </c>
      <c r="R78" s="245">
        <v>28.0</v>
      </c>
      <c r="S78" s="246">
        <v>27.0</v>
      </c>
      <c r="T78" s="245">
        <v>24.0</v>
      </c>
      <c r="U78" s="245">
        <v>21.0</v>
      </c>
      <c r="V78" s="245">
        <v>20.0</v>
      </c>
      <c r="W78" s="249">
        <v>18.0</v>
      </c>
    </row>
    <row r="79">
      <c r="A79" s="240" t="s">
        <v>532</v>
      </c>
      <c r="B79" s="241" t="s">
        <v>533</v>
      </c>
      <c r="C79" s="242">
        <v>4.012957333922E12</v>
      </c>
      <c r="D79" s="243">
        <v>83.0</v>
      </c>
      <c r="E79" s="200"/>
      <c r="G79" s="237">
        <v>79.0</v>
      </c>
      <c r="H79" s="237">
        <v>77.0</v>
      </c>
      <c r="I79" s="238">
        <v>75.0</v>
      </c>
      <c r="J79" s="250">
        <v>74.0</v>
      </c>
      <c r="K79" s="238">
        <v>73.0</v>
      </c>
      <c r="L79" s="238">
        <v>73.0</v>
      </c>
      <c r="M79" s="238">
        <v>65.0</v>
      </c>
      <c r="N79" s="245">
        <v>59.0</v>
      </c>
      <c r="O79" s="245">
        <v>53.0</v>
      </c>
      <c r="P79" s="239">
        <v>47.0</v>
      </c>
      <c r="Q79" s="245">
        <v>47.0</v>
      </c>
      <c r="R79" s="245">
        <v>36.0</v>
      </c>
      <c r="S79" s="246">
        <v>35.0</v>
      </c>
      <c r="T79" s="245">
        <v>39.0</v>
      </c>
      <c r="U79" s="245">
        <v>38.0</v>
      </c>
      <c r="V79" s="245">
        <v>35.0</v>
      </c>
      <c r="W79" s="249">
        <v>35.0</v>
      </c>
    </row>
    <row r="80">
      <c r="A80" s="240" t="s">
        <v>532</v>
      </c>
      <c r="B80" s="241" t="s">
        <v>533</v>
      </c>
      <c r="C80" s="242">
        <v>4.012957334318E12</v>
      </c>
      <c r="D80" s="243">
        <v>12.0</v>
      </c>
      <c r="E80" s="200"/>
      <c r="G80" s="237">
        <v>10.0</v>
      </c>
      <c r="H80" s="237">
        <v>4.0</v>
      </c>
      <c r="I80" s="238">
        <v>0.0</v>
      </c>
      <c r="J80" s="248">
        <v>9.0</v>
      </c>
      <c r="K80" s="238">
        <v>5.0</v>
      </c>
      <c r="L80" s="238">
        <v>4.0</v>
      </c>
      <c r="M80" s="238">
        <v>2.0</v>
      </c>
      <c r="N80" s="239">
        <v>0.0</v>
      </c>
      <c r="O80" s="239">
        <v>0.0</v>
      </c>
      <c r="P80" s="239">
        <v>0.0</v>
      </c>
      <c r="Q80" s="239">
        <v>0.0</v>
      </c>
      <c r="R80" s="239">
        <v>0.0</v>
      </c>
      <c r="S80" s="239">
        <v>0.0</v>
      </c>
      <c r="T80" s="239">
        <v>0.0</v>
      </c>
      <c r="U80" s="239">
        <v>0.0</v>
      </c>
      <c r="V80" s="239">
        <v>0.0</v>
      </c>
      <c r="W80" s="23">
        <v>0.0</v>
      </c>
    </row>
    <row r="81">
      <c r="A81" s="240" t="s">
        <v>534</v>
      </c>
      <c r="B81" s="241" t="s">
        <v>535</v>
      </c>
      <c r="C81" s="242">
        <v>4.012957335827E12</v>
      </c>
      <c r="D81" s="243">
        <v>46.0</v>
      </c>
      <c r="E81" s="200"/>
      <c r="G81" s="237">
        <v>46.0</v>
      </c>
      <c r="H81" s="237">
        <v>46.0</v>
      </c>
      <c r="I81" s="238">
        <v>46.0</v>
      </c>
      <c r="J81" s="248">
        <v>46.0</v>
      </c>
      <c r="K81" s="238">
        <v>46.0</v>
      </c>
      <c r="L81" s="238">
        <v>46.0</v>
      </c>
      <c r="M81" s="238">
        <v>46.0</v>
      </c>
      <c r="N81" s="245">
        <v>45.0</v>
      </c>
      <c r="O81" s="245">
        <v>45.0</v>
      </c>
      <c r="P81" s="251">
        <v>45.0</v>
      </c>
      <c r="Q81" s="245">
        <v>45.0</v>
      </c>
      <c r="R81" s="245">
        <v>0.0</v>
      </c>
      <c r="S81" s="246">
        <v>1.0</v>
      </c>
      <c r="T81" s="239">
        <v>0.0</v>
      </c>
      <c r="U81" s="239">
        <v>0.0</v>
      </c>
      <c r="V81" s="239">
        <v>0.0</v>
      </c>
      <c r="W81" s="23">
        <v>0.0</v>
      </c>
    </row>
    <row r="82">
      <c r="A82" s="240" t="s">
        <v>534</v>
      </c>
      <c r="B82" s="241" t="s">
        <v>535</v>
      </c>
      <c r="C82" s="242">
        <v>4.01295733581E12</v>
      </c>
      <c r="D82" s="243">
        <v>14.0</v>
      </c>
      <c r="E82" s="200"/>
      <c r="G82" s="237">
        <v>10.0</v>
      </c>
      <c r="H82" s="237">
        <v>14.0</v>
      </c>
      <c r="I82" s="238">
        <v>11.0</v>
      </c>
      <c r="J82" s="248">
        <v>10.0</v>
      </c>
      <c r="K82" s="238">
        <v>10.0</v>
      </c>
      <c r="L82" s="238">
        <v>9.0</v>
      </c>
      <c r="M82" s="238">
        <v>8.0</v>
      </c>
      <c r="N82" s="245">
        <v>8.0</v>
      </c>
      <c r="O82" s="245">
        <v>8.0</v>
      </c>
      <c r="P82" s="252">
        <v>8.0</v>
      </c>
      <c r="Q82" s="245">
        <v>8.0</v>
      </c>
      <c r="R82" s="245">
        <v>8.0</v>
      </c>
      <c r="S82" s="246">
        <v>8.0</v>
      </c>
      <c r="T82" s="239">
        <v>8.0</v>
      </c>
      <c r="U82" s="245">
        <v>8.0</v>
      </c>
      <c r="V82" s="239">
        <v>8.0</v>
      </c>
      <c r="W82" s="23">
        <v>8.0</v>
      </c>
    </row>
    <row r="83">
      <c r="A83" s="240" t="s">
        <v>530</v>
      </c>
      <c r="B83" s="241" t="s">
        <v>536</v>
      </c>
      <c r="C83" s="242">
        <v>4.012957337029E12</v>
      </c>
      <c r="D83" s="243">
        <v>178.0</v>
      </c>
      <c r="E83" s="200"/>
      <c r="G83" s="237">
        <v>175.0</v>
      </c>
      <c r="H83" s="237">
        <v>173.0</v>
      </c>
      <c r="I83" s="238">
        <v>173.0</v>
      </c>
      <c r="J83" s="248">
        <v>173.0</v>
      </c>
      <c r="K83" s="238">
        <v>172.0</v>
      </c>
      <c r="L83" s="238">
        <v>172.0</v>
      </c>
      <c r="M83" s="238">
        <v>170.0</v>
      </c>
      <c r="N83" s="245">
        <v>170.0</v>
      </c>
      <c r="O83" s="245">
        <v>163.0</v>
      </c>
      <c r="P83" s="253">
        <v>78.0</v>
      </c>
      <c r="Q83" s="245">
        <v>155.0</v>
      </c>
      <c r="R83" s="245">
        <v>158.0</v>
      </c>
      <c r="S83" s="246">
        <v>159.0</v>
      </c>
      <c r="T83" s="245">
        <v>160.0</v>
      </c>
      <c r="U83" s="245">
        <v>160.0</v>
      </c>
      <c r="V83" s="239">
        <v>159.0</v>
      </c>
      <c r="W83" s="23">
        <v>159.0</v>
      </c>
    </row>
    <row r="84">
      <c r="A84" s="240" t="s">
        <v>530</v>
      </c>
      <c r="B84" s="241" t="s">
        <v>537</v>
      </c>
      <c r="C84" s="242">
        <v>4.012957337067E12</v>
      </c>
      <c r="D84" s="243">
        <v>33.0</v>
      </c>
      <c r="E84" s="200"/>
      <c r="G84" s="237">
        <v>30.0</v>
      </c>
      <c r="H84" s="237">
        <v>27.0</v>
      </c>
      <c r="I84" s="238">
        <v>25.0</v>
      </c>
      <c r="J84" s="248">
        <v>24.0</v>
      </c>
      <c r="K84" s="238">
        <v>15.0</v>
      </c>
      <c r="L84" s="238">
        <v>13.0</v>
      </c>
      <c r="M84" s="238">
        <v>12.0</v>
      </c>
      <c r="N84" s="245">
        <v>10.0</v>
      </c>
      <c r="O84" s="245">
        <v>3.0</v>
      </c>
      <c r="P84" s="254">
        <v>17.0</v>
      </c>
      <c r="Q84" s="245">
        <v>22.0</v>
      </c>
      <c r="R84" s="245">
        <v>21.0</v>
      </c>
      <c r="S84" s="246">
        <v>18.0</v>
      </c>
      <c r="T84" s="245">
        <v>13.0</v>
      </c>
      <c r="U84" s="245">
        <v>0.0</v>
      </c>
      <c r="V84" s="239">
        <v>0.0</v>
      </c>
      <c r="W84" s="23">
        <v>0.0</v>
      </c>
    </row>
    <row r="85">
      <c r="A85" s="240" t="s">
        <v>538</v>
      </c>
      <c r="B85" s="255" t="s">
        <v>539</v>
      </c>
      <c r="C85" s="242"/>
      <c r="D85" s="243">
        <v>0.0</v>
      </c>
      <c r="E85" s="200"/>
      <c r="G85" s="237">
        <v>52.0</v>
      </c>
      <c r="H85" s="237">
        <v>39.0</v>
      </c>
      <c r="I85" s="256">
        <v>32.0</v>
      </c>
      <c r="J85" s="248">
        <v>25.0</v>
      </c>
      <c r="K85" s="238">
        <v>8.0</v>
      </c>
      <c r="L85" s="238">
        <v>8.0</v>
      </c>
      <c r="M85" s="238">
        <v>8.0</v>
      </c>
      <c r="N85" s="245">
        <v>8.0</v>
      </c>
      <c r="O85" s="239">
        <v>8.0</v>
      </c>
      <c r="P85" s="239">
        <v>8.0</v>
      </c>
      <c r="Q85" s="239">
        <v>0.0</v>
      </c>
      <c r="R85" s="239">
        <v>0.0</v>
      </c>
      <c r="S85" s="239">
        <v>0.0</v>
      </c>
      <c r="T85" s="239">
        <v>0.0</v>
      </c>
      <c r="U85" s="239">
        <v>0.0</v>
      </c>
      <c r="V85" s="239">
        <v>0.0</v>
      </c>
      <c r="W85" s="23">
        <v>0.0</v>
      </c>
    </row>
    <row r="86">
      <c r="A86" s="240" t="s">
        <v>540</v>
      </c>
      <c r="B86" s="241" t="s">
        <v>541</v>
      </c>
      <c r="C86" s="242">
        <v>4.012957337227E12</v>
      </c>
      <c r="D86" s="243">
        <v>5.0</v>
      </c>
      <c r="E86" s="200"/>
      <c r="G86" s="237">
        <v>5.0</v>
      </c>
      <c r="H86" s="237">
        <v>6.0</v>
      </c>
      <c r="I86" s="238">
        <v>7.0</v>
      </c>
      <c r="J86" s="250">
        <v>7.0</v>
      </c>
      <c r="K86" s="238">
        <v>57.0</v>
      </c>
      <c r="L86" s="238">
        <v>57.0</v>
      </c>
      <c r="M86" s="238">
        <v>50.0</v>
      </c>
      <c r="N86" s="245">
        <v>40.0</v>
      </c>
      <c r="O86" s="245">
        <v>37.0</v>
      </c>
      <c r="P86" s="253">
        <v>34.0</v>
      </c>
      <c r="Q86" s="245">
        <v>7.0</v>
      </c>
      <c r="R86" s="239">
        <v>6.0</v>
      </c>
      <c r="S86" s="239">
        <v>5.0</v>
      </c>
      <c r="T86" s="239">
        <v>0.0</v>
      </c>
      <c r="U86" s="239">
        <v>0.0</v>
      </c>
      <c r="V86" s="239">
        <v>0.0</v>
      </c>
      <c r="W86" s="23">
        <v>0.0</v>
      </c>
    </row>
    <row r="87">
      <c r="A87" s="240" t="s">
        <v>530</v>
      </c>
      <c r="B87" s="241" t="s">
        <v>542</v>
      </c>
      <c r="C87" s="242">
        <v>4.012957331027E12</v>
      </c>
      <c r="D87" s="243">
        <v>99.0</v>
      </c>
      <c r="E87" s="200"/>
      <c r="G87" s="237">
        <v>72.0</v>
      </c>
      <c r="H87" s="237">
        <v>70.0</v>
      </c>
      <c r="I87" s="238">
        <v>61.0</v>
      </c>
      <c r="J87" s="248">
        <v>61.0</v>
      </c>
      <c r="K87" s="238">
        <v>3.0</v>
      </c>
      <c r="L87" s="238">
        <v>20.0</v>
      </c>
      <c r="M87" s="238">
        <v>13.0</v>
      </c>
      <c r="N87" s="245">
        <v>7.0</v>
      </c>
      <c r="O87" s="245">
        <v>8.0</v>
      </c>
      <c r="P87" s="245">
        <v>23.0</v>
      </c>
      <c r="Q87" s="245">
        <v>23.0</v>
      </c>
      <c r="R87" s="251">
        <v>1.0</v>
      </c>
      <c r="S87" s="246">
        <v>0.0</v>
      </c>
      <c r="T87" s="239">
        <v>0.0</v>
      </c>
      <c r="U87" s="239">
        <v>0.0</v>
      </c>
      <c r="V87" s="239">
        <v>0.0</v>
      </c>
      <c r="W87" s="23">
        <v>0.0</v>
      </c>
    </row>
    <row r="88">
      <c r="A88" s="240" t="s">
        <v>530</v>
      </c>
      <c r="B88" s="241" t="s">
        <v>542</v>
      </c>
      <c r="C88" s="242">
        <v>4.01295733101E12</v>
      </c>
      <c r="D88" s="243">
        <v>23.0</v>
      </c>
      <c r="E88" s="200"/>
      <c r="G88" s="237">
        <v>16.0</v>
      </c>
      <c r="H88" s="237">
        <v>9.0</v>
      </c>
      <c r="I88" s="238">
        <v>5.0</v>
      </c>
      <c r="J88" s="248">
        <v>17.0</v>
      </c>
      <c r="K88" s="238">
        <v>14.0</v>
      </c>
      <c r="L88" s="238">
        <v>14.0</v>
      </c>
      <c r="M88" s="238">
        <v>14.0</v>
      </c>
      <c r="N88" s="245">
        <v>14.0</v>
      </c>
      <c r="O88" s="245">
        <v>4.0</v>
      </c>
      <c r="P88" s="245">
        <v>20.0</v>
      </c>
      <c r="Q88" s="245">
        <v>20.0</v>
      </c>
      <c r="R88" s="252">
        <v>19.0</v>
      </c>
      <c r="S88" s="246">
        <v>15.0</v>
      </c>
      <c r="T88" s="239">
        <v>7.0</v>
      </c>
      <c r="U88" s="239">
        <v>3.0</v>
      </c>
      <c r="V88" s="239">
        <v>0.0</v>
      </c>
      <c r="W88" s="23">
        <v>0.0</v>
      </c>
    </row>
    <row r="89">
      <c r="A89" s="240" t="s">
        <v>540</v>
      </c>
      <c r="B89" s="241" t="s">
        <v>543</v>
      </c>
      <c r="C89" s="242">
        <v>4.012957431628E12</v>
      </c>
      <c r="D89" s="243">
        <v>13.0</v>
      </c>
      <c r="E89" s="200"/>
      <c r="G89" s="237">
        <v>13.0</v>
      </c>
      <c r="H89" s="237">
        <v>13.0</v>
      </c>
      <c r="I89" s="238">
        <v>13.0</v>
      </c>
      <c r="J89" s="248">
        <v>13.0</v>
      </c>
      <c r="K89" s="238">
        <v>18.0</v>
      </c>
      <c r="L89" s="238">
        <v>18.0</v>
      </c>
      <c r="M89" s="238">
        <v>18.0</v>
      </c>
      <c r="N89" s="245">
        <v>17.0</v>
      </c>
      <c r="O89" s="245">
        <v>13.0</v>
      </c>
      <c r="P89" s="253">
        <v>51.0</v>
      </c>
      <c r="Q89" s="245">
        <v>13.0</v>
      </c>
      <c r="R89" s="239">
        <v>0.0</v>
      </c>
      <c r="S89" s="253">
        <v>0.0</v>
      </c>
      <c r="T89" s="239">
        <v>0.0</v>
      </c>
      <c r="U89" s="239">
        <v>0.0</v>
      </c>
      <c r="V89" s="239">
        <v>0.0</v>
      </c>
      <c r="W89" s="23">
        <v>0.0</v>
      </c>
    </row>
    <row r="90">
      <c r="A90" s="240" t="s">
        <v>540</v>
      </c>
      <c r="B90" s="241" t="s">
        <v>543</v>
      </c>
      <c r="C90" s="242">
        <v>4.012957431611E12</v>
      </c>
      <c r="D90" s="243">
        <v>22.0</v>
      </c>
      <c r="E90" s="200"/>
      <c r="G90" s="237">
        <v>22.0</v>
      </c>
      <c r="H90" s="237">
        <v>20.0</v>
      </c>
      <c r="I90" s="238">
        <v>21.0</v>
      </c>
      <c r="J90" s="248">
        <v>20.0</v>
      </c>
      <c r="K90" s="238">
        <v>0.0</v>
      </c>
      <c r="L90" s="238">
        <v>0.0</v>
      </c>
      <c r="M90" s="238">
        <v>0.0</v>
      </c>
      <c r="N90" s="245">
        <v>0.0</v>
      </c>
      <c r="O90" s="245">
        <v>17.0</v>
      </c>
      <c r="P90" s="254">
        <v>24.0</v>
      </c>
      <c r="Q90" s="245">
        <v>17.0</v>
      </c>
      <c r="R90" s="239">
        <v>0.0</v>
      </c>
      <c r="S90" s="254">
        <v>0.0</v>
      </c>
      <c r="T90" s="239">
        <v>0.0</v>
      </c>
      <c r="U90" s="239">
        <v>0.0</v>
      </c>
      <c r="V90" s="239">
        <v>0.0</v>
      </c>
      <c r="W90" s="23">
        <v>0.0</v>
      </c>
    </row>
    <row r="91">
      <c r="A91" s="240" t="s">
        <v>511</v>
      </c>
      <c r="B91" s="241" t="s">
        <v>544</v>
      </c>
      <c r="C91" s="242">
        <v>4.062548007459E12</v>
      </c>
      <c r="D91" s="243">
        <v>92.0</v>
      </c>
      <c r="E91" s="200"/>
      <c r="G91" s="237">
        <v>92.0</v>
      </c>
      <c r="H91" s="237">
        <v>92.0</v>
      </c>
      <c r="I91" s="256">
        <v>92.0</v>
      </c>
      <c r="J91" s="257">
        <v>92.0</v>
      </c>
      <c r="K91" s="238">
        <v>92.0</v>
      </c>
      <c r="L91" s="238">
        <v>92.0</v>
      </c>
      <c r="M91" s="218">
        <v>92.0</v>
      </c>
      <c r="N91" s="239">
        <v>90.0</v>
      </c>
      <c r="O91" s="245">
        <v>90.0</v>
      </c>
      <c r="P91" s="253">
        <v>69.0</v>
      </c>
      <c r="Q91" s="245">
        <v>87.0</v>
      </c>
      <c r="R91" s="239">
        <v>87.0</v>
      </c>
      <c r="S91" s="253">
        <v>87.0</v>
      </c>
      <c r="T91" s="239">
        <v>87.0</v>
      </c>
      <c r="U91" s="239">
        <v>86.0</v>
      </c>
      <c r="V91" s="239">
        <v>86.0</v>
      </c>
      <c r="W91" s="23">
        <v>86.0</v>
      </c>
    </row>
    <row r="92">
      <c r="A92" s="232" t="s">
        <v>545</v>
      </c>
      <c r="B92" s="233" t="s">
        <v>546</v>
      </c>
      <c r="C92" s="234">
        <v>3.700792722155E12</v>
      </c>
      <c r="D92" s="235">
        <v>34.0</v>
      </c>
      <c r="E92" s="200"/>
      <c r="G92" s="237">
        <v>34.0</v>
      </c>
      <c r="H92" s="237">
        <v>34.0</v>
      </c>
      <c r="I92" s="256">
        <v>34.0</v>
      </c>
      <c r="J92" s="201">
        <v>34.0</v>
      </c>
      <c r="K92" s="218">
        <v>34.0</v>
      </c>
      <c r="L92" s="218">
        <v>34.0</v>
      </c>
      <c r="M92" s="218">
        <v>34.0</v>
      </c>
      <c r="N92" s="239">
        <v>34.0</v>
      </c>
      <c r="O92" s="239">
        <v>34.0</v>
      </c>
      <c r="P92" s="239">
        <v>34.0</v>
      </c>
      <c r="Q92" s="239">
        <v>33.0</v>
      </c>
      <c r="R92" s="239">
        <v>30.0</v>
      </c>
      <c r="S92" s="239">
        <v>29.0</v>
      </c>
      <c r="T92" s="239">
        <v>0.0</v>
      </c>
      <c r="U92" s="239">
        <v>0.0</v>
      </c>
      <c r="V92" s="239">
        <v>0.0</v>
      </c>
    </row>
    <row r="93">
      <c r="A93" s="240" t="s">
        <v>525</v>
      </c>
      <c r="B93" s="241" t="s">
        <v>547</v>
      </c>
      <c r="C93" s="242">
        <v>3.700403513387E12</v>
      </c>
      <c r="D93" s="243">
        <v>11.0</v>
      </c>
      <c r="E93" s="200"/>
      <c r="G93" s="236">
        <v>10.0</v>
      </c>
      <c r="H93" s="237">
        <v>10.0</v>
      </c>
      <c r="I93" s="256">
        <v>12.0</v>
      </c>
      <c r="J93" s="201">
        <v>14.0</v>
      </c>
      <c r="K93" s="218">
        <v>13.0</v>
      </c>
      <c r="L93" s="218">
        <v>13.0</v>
      </c>
      <c r="M93" s="218">
        <v>13.0</v>
      </c>
      <c r="N93" s="239">
        <v>13.0</v>
      </c>
      <c r="O93" s="239">
        <v>9.0</v>
      </c>
      <c r="P93" s="239">
        <v>7.0</v>
      </c>
      <c r="Q93" s="239">
        <v>6.0</v>
      </c>
      <c r="R93" s="239">
        <v>4.0</v>
      </c>
      <c r="S93" s="239">
        <v>3.0</v>
      </c>
      <c r="T93" s="239">
        <v>3.0</v>
      </c>
      <c r="U93" s="239">
        <v>0.0</v>
      </c>
      <c r="V93" s="239">
        <v>0.0</v>
      </c>
    </row>
    <row r="94">
      <c r="A94" s="240" t="s">
        <v>548</v>
      </c>
      <c r="B94" s="241" t="s">
        <v>549</v>
      </c>
      <c r="C94" s="242"/>
      <c r="D94" s="243">
        <v>0.0</v>
      </c>
      <c r="E94" s="200"/>
      <c r="F94" s="195"/>
      <c r="G94" s="192">
        <v>0.0</v>
      </c>
      <c r="H94" s="192">
        <v>0.0</v>
      </c>
      <c r="I94" s="256">
        <v>0.0</v>
      </c>
      <c r="J94" s="201">
        <v>0.0</v>
      </c>
      <c r="K94" s="218">
        <v>0.0</v>
      </c>
      <c r="L94" s="218">
        <v>0.0</v>
      </c>
      <c r="M94" s="218">
        <v>0.0</v>
      </c>
      <c r="N94" s="239">
        <v>0.0</v>
      </c>
      <c r="O94" s="239">
        <v>0.0</v>
      </c>
      <c r="P94" s="239">
        <v>0.0</v>
      </c>
      <c r="Q94" s="239">
        <v>0.0</v>
      </c>
      <c r="R94" s="239">
        <v>0.0</v>
      </c>
      <c r="S94" s="239">
        <v>0.0</v>
      </c>
      <c r="T94" s="239">
        <v>0.0</v>
      </c>
      <c r="U94" s="239">
        <v>0.0</v>
      </c>
      <c r="V94" s="239">
        <v>0.0</v>
      </c>
    </row>
    <row r="95">
      <c r="C95" s="192" t="s">
        <v>32</v>
      </c>
      <c r="D95" s="193">
        <f>SUM(D76:D94)</f>
        <v>793</v>
      </c>
      <c r="E95" s="194"/>
      <c r="F95" s="195" t="s">
        <v>32</v>
      </c>
      <c r="G95" s="193">
        <f t="shared" ref="G95:V95" si="8">SUM(G76:G94)</f>
        <v>788</v>
      </c>
      <c r="H95" s="193">
        <f t="shared" si="8"/>
        <v>743</v>
      </c>
      <c r="I95" s="258">
        <f t="shared" si="8"/>
        <v>704</v>
      </c>
      <c r="J95" s="193">
        <f t="shared" si="8"/>
        <v>719</v>
      </c>
      <c r="K95" s="259">
        <f t="shared" si="8"/>
        <v>654</v>
      </c>
      <c r="L95" s="259">
        <f t="shared" si="8"/>
        <v>664</v>
      </c>
      <c r="M95" s="259">
        <f t="shared" si="8"/>
        <v>637</v>
      </c>
      <c r="N95" s="260">
        <f t="shared" si="8"/>
        <v>599</v>
      </c>
      <c r="O95" s="260">
        <f t="shared" si="8"/>
        <v>563</v>
      </c>
      <c r="P95" s="260">
        <f t="shared" si="8"/>
        <v>532</v>
      </c>
      <c r="Q95" s="260">
        <f t="shared" si="8"/>
        <v>549</v>
      </c>
      <c r="R95" s="260">
        <f t="shared" si="8"/>
        <v>430</v>
      </c>
      <c r="S95" s="260">
        <f t="shared" si="8"/>
        <v>415</v>
      </c>
      <c r="T95" s="260">
        <f t="shared" si="8"/>
        <v>366</v>
      </c>
      <c r="U95" s="260">
        <f t="shared" si="8"/>
        <v>339</v>
      </c>
      <c r="V95" s="261">
        <f t="shared" si="8"/>
        <v>328</v>
      </c>
    </row>
    <row r="96">
      <c r="A96" s="195" t="s">
        <v>550</v>
      </c>
    </row>
    <row r="97">
      <c r="A97" s="262" t="s">
        <v>551</v>
      </c>
      <c r="B97" s="263" t="s">
        <v>551</v>
      </c>
      <c r="C97" s="262" t="s">
        <v>552</v>
      </c>
      <c r="D97" s="264">
        <v>0.0</v>
      </c>
      <c r="G97" s="265" t="s">
        <v>553</v>
      </c>
      <c r="H97" s="266">
        <v>69.0</v>
      </c>
      <c r="I97" s="267">
        <v>69.0</v>
      </c>
      <c r="J97" s="268">
        <v>69.0</v>
      </c>
      <c r="K97" s="269">
        <v>69.0</v>
      </c>
      <c r="L97" s="268">
        <v>69.0</v>
      </c>
      <c r="M97" s="268">
        <v>69.0</v>
      </c>
      <c r="N97" s="268">
        <v>69.0</v>
      </c>
      <c r="O97" s="23">
        <v>69.0</v>
      </c>
      <c r="P97" s="268">
        <v>69.0</v>
      </c>
      <c r="Q97" s="268">
        <v>68.0</v>
      </c>
      <c r="R97" s="268">
        <v>68.0</v>
      </c>
      <c r="S97" s="270">
        <v>68.0</v>
      </c>
      <c r="T97" s="269">
        <v>68.0</v>
      </c>
      <c r="U97" s="268">
        <v>68.0</v>
      </c>
      <c r="V97" s="268">
        <v>68.0</v>
      </c>
      <c r="W97" s="269">
        <v>68.0</v>
      </c>
    </row>
    <row r="98">
      <c r="A98" s="271" t="s">
        <v>551</v>
      </c>
      <c r="B98" s="272" t="s">
        <v>551</v>
      </c>
      <c r="C98" s="271" t="s">
        <v>554</v>
      </c>
      <c r="D98" s="264">
        <v>0.0</v>
      </c>
      <c r="G98" s="265" t="s">
        <v>553</v>
      </c>
      <c r="H98" s="266">
        <v>61.0</v>
      </c>
      <c r="I98" s="273">
        <v>60.0</v>
      </c>
      <c r="J98" s="269">
        <v>59.0</v>
      </c>
      <c r="K98" s="268">
        <v>58.0</v>
      </c>
      <c r="L98" s="269">
        <v>78.0</v>
      </c>
      <c r="M98" s="269">
        <v>78.0</v>
      </c>
      <c r="N98" s="269">
        <v>78.0</v>
      </c>
      <c r="O98" s="23">
        <v>30.0</v>
      </c>
      <c r="P98" s="269">
        <v>78.0</v>
      </c>
      <c r="Q98" s="269">
        <v>77.0</v>
      </c>
      <c r="R98" s="269">
        <v>48.0</v>
      </c>
      <c r="S98" s="274">
        <v>47.0</v>
      </c>
      <c r="T98" s="268">
        <v>46.0</v>
      </c>
      <c r="U98" s="269">
        <v>46.0</v>
      </c>
      <c r="V98" s="269">
        <v>46.0</v>
      </c>
      <c r="W98" s="268">
        <v>45.0</v>
      </c>
    </row>
    <row r="99">
      <c r="A99" s="262" t="s">
        <v>555</v>
      </c>
      <c r="B99" s="263" t="s">
        <v>556</v>
      </c>
      <c r="C99" s="262" t="s">
        <v>552</v>
      </c>
      <c r="D99" s="264">
        <v>0.0</v>
      </c>
      <c r="G99" s="265" t="s">
        <v>553</v>
      </c>
      <c r="H99" s="266">
        <v>11.0</v>
      </c>
      <c r="I99" s="267">
        <v>11.0</v>
      </c>
      <c r="J99" s="268">
        <v>11.0</v>
      </c>
      <c r="K99" s="269">
        <v>11.0</v>
      </c>
      <c r="L99" s="268">
        <v>11.0</v>
      </c>
      <c r="M99" s="268">
        <v>11.0</v>
      </c>
      <c r="N99" s="268">
        <v>11.0</v>
      </c>
      <c r="O99" s="23">
        <v>11.0</v>
      </c>
      <c r="P99" s="268">
        <v>11.0</v>
      </c>
      <c r="Q99" s="268">
        <v>10.0</v>
      </c>
      <c r="R99" s="268">
        <v>10.0</v>
      </c>
      <c r="S99" s="270">
        <v>10.0</v>
      </c>
      <c r="T99" s="269">
        <v>10.0</v>
      </c>
      <c r="U99" s="268">
        <v>10.0</v>
      </c>
      <c r="V99" s="268">
        <v>10.0</v>
      </c>
      <c r="W99" s="269">
        <v>10.0</v>
      </c>
    </row>
    <row r="100">
      <c r="A100" s="271" t="s">
        <v>557</v>
      </c>
      <c r="B100" s="272" t="s">
        <v>558</v>
      </c>
      <c r="C100" s="271" t="s">
        <v>552</v>
      </c>
      <c r="D100" s="264">
        <v>0.0</v>
      </c>
      <c r="G100" s="265" t="s">
        <v>553</v>
      </c>
      <c r="H100" s="266">
        <v>96.0</v>
      </c>
      <c r="I100" s="273">
        <v>96.0</v>
      </c>
      <c r="J100" s="269">
        <v>96.0</v>
      </c>
      <c r="K100" s="268">
        <v>96.0</v>
      </c>
      <c r="L100" s="269">
        <v>96.0</v>
      </c>
      <c r="M100" s="269">
        <v>96.0</v>
      </c>
      <c r="N100" s="269">
        <v>96.0</v>
      </c>
      <c r="O100" s="23">
        <v>96.0</v>
      </c>
      <c r="P100" s="269">
        <v>96.0</v>
      </c>
      <c r="Q100" s="269">
        <v>96.0</v>
      </c>
      <c r="R100" s="269">
        <v>96.0</v>
      </c>
      <c r="S100" s="274">
        <v>96.0</v>
      </c>
      <c r="T100" s="268">
        <v>96.0</v>
      </c>
      <c r="U100" s="269">
        <v>96.0</v>
      </c>
      <c r="V100" s="269">
        <v>96.0</v>
      </c>
      <c r="W100" s="268">
        <v>96.0</v>
      </c>
    </row>
    <row r="101">
      <c r="A101" s="262" t="s">
        <v>557</v>
      </c>
      <c r="B101" s="263" t="s">
        <v>558</v>
      </c>
      <c r="C101" s="262" t="s">
        <v>559</v>
      </c>
      <c r="D101" s="264">
        <v>0.0</v>
      </c>
      <c r="G101" s="265" t="s">
        <v>553</v>
      </c>
      <c r="H101" s="266">
        <v>60.0</v>
      </c>
      <c r="I101" s="267">
        <v>60.0</v>
      </c>
      <c r="J101" s="268">
        <v>60.0</v>
      </c>
      <c r="K101" s="269">
        <v>53.0</v>
      </c>
      <c r="L101" s="268">
        <v>54.0</v>
      </c>
      <c r="M101" s="268">
        <v>54.0</v>
      </c>
      <c r="N101" s="268">
        <v>54.0</v>
      </c>
      <c r="O101" s="23">
        <v>52.0</v>
      </c>
      <c r="P101" s="268">
        <v>54.0</v>
      </c>
      <c r="Q101" s="268">
        <v>53.0</v>
      </c>
      <c r="R101" s="268">
        <v>50.0</v>
      </c>
      <c r="S101" s="270">
        <v>50.0</v>
      </c>
      <c r="T101" s="269">
        <v>50.0</v>
      </c>
      <c r="U101" s="268">
        <v>50.0</v>
      </c>
      <c r="V101" s="268">
        <v>50.0</v>
      </c>
      <c r="W101" s="269">
        <v>50.0</v>
      </c>
    </row>
    <row r="102">
      <c r="A102" s="271" t="s">
        <v>534</v>
      </c>
      <c r="B102" s="272" t="s">
        <v>535</v>
      </c>
      <c r="C102" s="271" t="s">
        <v>552</v>
      </c>
      <c r="D102" s="264">
        <v>0.0</v>
      </c>
      <c r="G102" s="265" t="s">
        <v>553</v>
      </c>
      <c r="H102" s="266">
        <v>124.0</v>
      </c>
      <c r="I102" s="273">
        <v>124.0</v>
      </c>
      <c r="J102" s="269">
        <v>124.0</v>
      </c>
      <c r="K102" s="268">
        <v>124.0</v>
      </c>
      <c r="L102" s="269">
        <v>124.0</v>
      </c>
      <c r="M102" s="269">
        <v>124.0</v>
      </c>
      <c r="N102" s="269">
        <v>124.0</v>
      </c>
      <c r="O102" s="23">
        <v>124.0</v>
      </c>
      <c r="P102" s="269">
        <v>124.0</v>
      </c>
      <c r="Q102" s="269">
        <v>124.0</v>
      </c>
      <c r="R102" s="269">
        <v>124.0</v>
      </c>
      <c r="S102" s="274">
        <v>124.0</v>
      </c>
      <c r="T102" s="268">
        <v>124.0</v>
      </c>
      <c r="U102" s="269">
        <v>124.0</v>
      </c>
      <c r="V102" s="269">
        <v>124.0</v>
      </c>
      <c r="W102" s="268">
        <v>124.0</v>
      </c>
    </row>
    <row r="103">
      <c r="A103" s="262" t="s">
        <v>534</v>
      </c>
      <c r="B103" s="263" t="s">
        <v>535</v>
      </c>
      <c r="C103" s="262" t="s">
        <v>559</v>
      </c>
      <c r="D103" s="264">
        <v>0.0</v>
      </c>
      <c r="G103" s="265" t="s">
        <v>553</v>
      </c>
      <c r="H103" s="266">
        <v>63.0</v>
      </c>
      <c r="I103" s="267">
        <v>63.0</v>
      </c>
      <c r="J103" s="268">
        <v>63.0</v>
      </c>
      <c r="K103" s="269">
        <v>63.0</v>
      </c>
      <c r="L103" s="268">
        <v>63.0</v>
      </c>
      <c r="M103" s="268">
        <v>63.0</v>
      </c>
      <c r="N103" s="268">
        <v>63.0</v>
      </c>
      <c r="O103" s="23">
        <v>63.0</v>
      </c>
      <c r="P103" s="268">
        <v>63.0</v>
      </c>
      <c r="Q103" s="268">
        <v>63.0</v>
      </c>
      <c r="R103" s="268">
        <v>62.0</v>
      </c>
      <c r="S103" s="270">
        <v>62.0</v>
      </c>
      <c r="T103" s="269">
        <v>62.0</v>
      </c>
      <c r="U103" s="268">
        <v>62.0</v>
      </c>
      <c r="V103" s="268">
        <v>62.0</v>
      </c>
      <c r="W103" s="269">
        <v>62.0</v>
      </c>
    </row>
    <row r="104">
      <c r="A104" s="271" t="s">
        <v>560</v>
      </c>
      <c r="B104" s="272" t="s">
        <v>561</v>
      </c>
      <c r="C104" s="271" t="s">
        <v>552</v>
      </c>
      <c r="D104" s="264">
        <v>0.0</v>
      </c>
      <c r="G104" s="265" t="s">
        <v>553</v>
      </c>
      <c r="H104" s="266">
        <v>4.0</v>
      </c>
      <c r="I104" s="273">
        <v>2.0</v>
      </c>
      <c r="J104" s="269">
        <v>2.0</v>
      </c>
      <c r="K104" s="268">
        <v>2.0</v>
      </c>
      <c r="L104" s="269">
        <v>2.0</v>
      </c>
      <c r="M104" s="269">
        <v>2.0</v>
      </c>
      <c r="N104" s="269">
        <v>2.0</v>
      </c>
      <c r="O104" s="23">
        <v>2.0</v>
      </c>
      <c r="P104" s="269">
        <v>2.0</v>
      </c>
      <c r="Q104" s="269">
        <v>2.0</v>
      </c>
      <c r="R104" s="269">
        <v>2.0</v>
      </c>
      <c r="S104" s="274">
        <v>2.0</v>
      </c>
      <c r="T104" s="268">
        <v>2.0</v>
      </c>
      <c r="U104" s="269">
        <v>2.0</v>
      </c>
      <c r="V104" s="269">
        <v>2.0</v>
      </c>
      <c r="W104" s="268">
        <v>2.0</v>
      </c>
    </row>
    <row r="105">
      <c r="A105" s="262" t="s">
        <v>560</v>
      </c>
      <c r="B105" s="263" t="s">
        <v>561</v>
      </c>
      <c r="C105" s="262" t="s">
        <v>559</v>
      </c>
      <c r="D105" s="264">
        <v>0.0</v>
      </c>
      <c r="G105" s="265" t="s">
        <v>553</v>
      </c>
      <c r="H105" s="266">
        <v>6.0</v>
      </c>
      <c r="I105" s="267">
        <v>1.0</v>
      </c>
      <c r="J105" s="268">
        <v>1.0</v>
      </c>
      <c r="K105" s="269">
        <v>0.0</v>
      </c>
      <c r="L105" s="268">
        <v>0.0</v>
      </c>
      <c r="M105" s="268">
        <v>0.0</v>
      </c>
      <c r="N105" s="268">
        <v>0.0</v>
      </c>
      <c r="O105" s="23">
        <v>10.0</v>
      </c>
      <c r="P105" s="268">
        <v>10.0</v>
      </c>
      <c r="Q105" s="268">
        <v>10.0</v>
      </c>
      <c r="R105" s="268">
        <v>10.0</v>
      </c>
      <c r="S105" s="270">
        <v>10.0</v>
      </c>
      <c r="T105" s="269">
        <v>10.0</v>
      </c>
      <c r="U105" s="268">
        <v>10.0</v>
      </c>
      <c r="V105" s="268">
        <v>10.0</v>
      </c>
      <c r="W105" s="269">
        <v>10.0</v>
      </c>
    </row>
    <row r="106">
      <c r="A106" s="271" t="s">
        <v>562</v>
      </c>
      <c r="B106" s="272" t="s">
        <v>563</v>
      </c>
      <c r="C106" s="271" t="s">
        <v>552</v>
      </c>
      <c r="D106" s="264">
        <v>0.0</v>
      </c>
      <c r="G106" s="265" t="s">
        <v>553</v>
      </c>
      <c r="H106" s="266">
        <v>74.0</v>
      </c>
      <c r="I106" s="273">
        <v>74.0</v>
      </c>
      <c r="J106" s="269">
        <v>74.0</v>
      </c>
      <c r="K106" s="268">
        <v>74.0</v>
      </c>
      <c r="L106" s="269">
        <v>74.0</v>
      </c>
      <c r="M106" s="269">
        <v>74.0</v>
      </c>
      <c r="N106" s="269">
        <v>74.0</v>
      </c>
      <c r="O106" s="23">
        <v>74.0</v>
      </c>
      <c r="P106" s="269">
        <v>74.0</v>
      </c>
      <c r="Q106" s="269">
        <v>74.0</v>
      </c>
      <c r="R106" s="269">
        <v>74.0</v>
      </c>
      <c r="S106" s="274">
        <v>74.0</v>
      </c>
      <c r="T106" s="268">
        <v>74.0</v>
      </c>
      <c r="U106" s="269">
        <v>74.0</v>
      </c>
      <c r="V106" s="269">
        <v>74.0</v>
      </c>
      <c r="W106" s="268">
        <v>73.0</v>
      </c>
    </row>
    <row r="107">
      <c r="A107" s="262" t="s">
        <v>530</v>
      </c>
      <c r="B107" s="263" t="s">
        <v>536</v>
      </c>
      <c r="C107" s="262" t="s">
        <v>552</v>
      </c>
      <c r="D107" s="264">
        <v>0.0</v>
      </c>
      <c r="G107" s="265" t="s">
        <v>553</v>
      </c>
      <c r="H107" s="266">
        <v>149.0</v>
      </c>
      <c r="I107" s="267">
        <v>148.0</v>
      </c>
      <c r="J107" s="268">
        <v>148.0</v>
      </c>
      <c r="K107" s="269">
        <v>148.0</v>
      </c>
      <c r="L107" s="268">
        <v>148.0</v>
      </c>
      <c r="M107" s="268">
        <v>148.0</v>
      </c>
      <c r="N107" s="268">
        <v>148.0</v>
      </c>
      <c r="O107" s="23">
        <v>148.0</v>
      </c>
      <c r="P107" s="268">
        <v>148.0</v>
      </c>
      <c r="Q107" s="268">
        <v>146.0</v>
      </c>
      <c r="R107" s="268">
        <v>145.0</v>
      </c>
      <c r="S107" s="270">
        <v>144.0</v>
      </c>
      <c r="T107" s="269">
        <v>144.0</v>
      </c>
      <c r="U107" s="268">
        <v>144.0</v>
      </c>
      <c r="V107" s="268">
        <v>144.0</v>
      </c>
      <c r="W107" s="269">
        <v>144.0</v>
      </c>
    </row>
    <row r="108">
      <c r="A108" s="271" t="s">
        <v>540</v>
      </c>
      <c r="B108" s="272" t="s">
        <v>541</v>
      </c>
      <c r="C108" s="271" t="s">
        <v>552</v>
      </c>
      <c r="D108" s="264">
        <v>0.0</v>
      </c>
      <c r="G108" s="265" t="s">
        <v>553</v>
      </c>
      <c r="H108" s="266">
        <v>40.0</v>
      </c>
      <c r="I108" s="275">
        <v>38.0</v>
      </c>
      <c r="J108" s="276">
        <v>38.0</v>
      </c>
      <c r="K108" s="277">
        <v>38.0</v>
      </c>
      <c r="L108" s="276">
        <v>38.0</v>
      </c>
      <c r="M108" s="276">
        <v>38.0</v>
      </c>
      <c r="N108" s="269">
        <v>38.0</v>
      </c>
      <c r="O108" s="23">
        <v>38.0</v>
      </c>
      <c r="P108" s="269">
        <v>38.0</v>
      </c>
      <c r="Q108" s="269">
        <v>38.0</v>
      </c>
      <c r="R108" s="269">
        <v>38.0</v>
      </c>
      <c r="S108" s="274">
        <v>38.0</v>
      </c>
      <c r="T108" s="268">
        <v>38.0</v>
      </c>
      <c r="U108" s="269">
        <v>38.0</v>
      </c>
      <c r="V108" s="269">
        <v>37.0</v>
      </c>
      <c r="W108" s="268">
        <v>37.0</v>
      </c>
    </row>
    <row r="109">
      <c r="A109" s="262" t="s">
        <v>540</v>
      </c>
      <c r="B109" s="263" t="s">
        <v>541</v>
      </c>
      <c r="C109" s="262" t="s">
        <v>559</v>
      </c>
      <c r="D109" s="264">
        <v>0.0</v>
      </c>
      <c r="G109" s="265" t="s">
        <v>553</v>
      </c>
      <c r="H109" s="266">
        <v>21.0</v>
      </c>
      <c r="I109" s="278">
        <v>18.0</v>
      </c>
      <c r="J109" s="278">
        <v>18.0</v>
      </c>
      <c r="K109" s="279">
        <v>18.0</v>
      </c>
      <c r="L109" s="278">
        <v>18.0</v>
      </c>
      <c r="M109" s="278">
        <v>18.0</v>
      </c>
      <c r="N109" s="268">
        <v>18.0</v>
      </c>
      <c r="O109" s="23">
        <v>18.0</v>
      </c>
      <c r="P109" s="268">
        <v>18.0</v>
      </c>
      <c r="Q109" s="268">
        <v>17.0</v>
      </c>
      <c r="R109" s="268">
        <v>17.0</v>
      </c>
      <c r="S109" s="270">
        <v>17.0</v>
      </c>
      <c r="T109" s="269">
        <v>17.0</v>
      </c>
      <c r="U109" s="268">
        <v>17.0</v>
      </c>
      <c r="V109" s="268">
        <v>17.0</v>
      </c>
      <c r="W109" s="269">
        <v>17.0</v>
      </c>
    </row>
    <row r="110">
      <c r="A110" s="280" t="s">
        <v>530</v>
      </c>
      <c r="B110" s="281">
        <v>3.0</v>
      </c>
      <c r="C110" s="201" t="s">
        <v>559</v>
      </c>
      <c r="D110" s="282">
        <v>0.0</v>
      </c>
      <c r="E110" s="283"/>
      <c r="G110" s="284" t="s">
        <v>553</v>
      </c>
      <c r="H110" s="285" t="s">
        <v>553</v>
      </c>
      <c r="I110" s="285" t="s">
        <v>553</v>
      </c>
      <c r="J110" s="286" t="s">
        <v>553</v>
      </c>
      <c r="K110" s="286">
        <v>51.0</v>
      </c>
      <c r="L110" s="286">
        <v>33.0</v>
      </c>
      <c r="M110" s="286">
        <v>16.0</v>
      </c>
      <c r="N110" s="286">
        <v>6.0</v>
      </c>
      <c r="O110" s="286">
        <v>6.0</v>
      </c>
      <c r="P110" s="287">
        <v>5.0</v>
      </c>
      <c r="Q110" s="286">
        <v>5.0</v>
      </c>
      <c r="R110" s="286">
        <v>1.0</v>
      </c>
      <c r="S110" s="286">
        <v>0.0</v>
      </c>
      <c r="T110" s="23">
        <v>0.0</v>
      </c>
      <c r="U110" s="23">
        <v>0.0</v>
      </c>
      <c r="V110" s="23">
        <v>0.0</v>
      </c>
      <c r="W110" s="23">
        <v>1.0</v>
      </c>
    </row>
    <row r="111">
      <c r="B111" s="288"/>
      <c r="C111" s="283"/>
      <c r="D111" s="283"/>
      <c r="E111" s="283"/>
      <c r="G111" s="265"/>
      <c r="H111" s="64">
        <f t="shared" ref="H111:W111" si="9">SUM(H97:H110)</f>
        <v>778</v>
      </c>
      <c r="I111" s="64">
        <f t="shared" si="9"/>
        <v>764</v>
      </c>
      <c r="J111" s="64">
        <f t="shared" si="9"/>
        <v>763</v>
      </c>
      <c r="K111" s="64">
        <f t="shared" si="9"/>
        <v>805</v>
      </c>
      <c r="L111" s="64">
        <f t="shared" si="9"/>
        <v>808</v>
      </c>
      <c r="M111" s="64">
        <f t="shared" si="9"/>
        <v>791</v>
      </c>
      <c r="N111" s="133">
        <f t="shared" si="9"/>
        <v>781</v>
      </c>
      <c r="O111" s="133">
        <f t="shared" si="9"/>
        <v>741</v>
      </c>
      <c r="P111" s="133">
        <f t="shared" si="9"/>
        <v>790</v>
      </c>
      <c r="Q111" s="133">
        <f t="shared" si="9"/>
        <v>783</v>
      </c>
      <c r="R111" s="133">
        <f t="shared" si="9"/>
        <v>745</v>
      </c>
      <c r="S111" s="133">
        <f t="shared" si="9"/>
        <v>742</v>
      </c>
      <c r="T111" s="133">
        <f t="shared" si="9"/>
        <v>741</v>
      </c>
      <c r="U111" s="133">
        <f t="shared" si="9"/>
        <v>741</v>
      </c>
      <c r="V111" s="133">
        <f t="shared" si="9"/>
        <v>740</v>
      </c>
      <c r="W111" s="133">
        <f t="shared" si="9"/>
        <v>739</v>
      </c>
    </row>
    <row r="112">
      <c r="B112" s="288"/>
      <c r="C112" s="283"/>
      <c r="D112" s="283"/>
      <c r="E112" s="283"/>
    </row>
    <row r="113">
      <c r="B113" s="288" t="s">
        <v>564</v>
      </c>
      <c r="C113" s="283"/>
      <c r="D113" s="283"/>
      <c r="E113" s="283">
        <f>SUM(D95+C74+C68+C41)</f>
        <v>2192</v>
      </c>
      <c r="H113" s="283">
        <f>SUM(H41+H68+H74+H95)</f>
        <v>6807</v>
      </c>
      <c r="I113" s="283">
        <f t="shared" ref="I113:K113" si="10">SUM(I41+I68+I74+I95+I111)</f>
        <v>7476</v>
      </c>
      <c r="J113" s="283">
        <f t="shared" si="10"/>
        <v>7339</v>
      </c>
      <c r="K113" s="283">
        <f t="shared" si="10"/>
        <v>7118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0.78"/>
    <col customWidth="1" min="2" max="2" width="17.67"/>
    <col customWidth="1" min="4" max="4" width="13.89"/>
  </cols>
  <sheetData>
    <row r="1">
      <c r="A1" s="150" t="s">
        <v>236</v>
      </c>
      <c r="B1" s="151" t="s">
        <v>71</v>
      </c>
      <c r="C1" s="151" t="s">
        <v>72</v>
      </c>
      <c r="D1" s="152" t="s">
        <v>73</v>
      </c>
      <c r="E1" s="153" t="s">
        <v>74</v>
      </c>
      <c r="F1" s="129"/>
      <c r="G1" s="154" t="s">
        <v>408</v>
      </c>
      <c r="H1" s="155" t="s">
        <v>409</v>
      </c>
      <c r="I1" s="155" t="s">
        <v>410</v>
      </c>
      <c r="J1" s="155" t="s">
        <v>411</v>
      </c>
      <c r="K1" s="155" t="s">
        <v>412</v>
      </c>
      <c r="L1" s="155" t="s">
        <v>413</v>
      </c>
      <c r="M1" s="155" t="s">
        <v>402</v>
      </c>
      <c r="N1" s="155" t="s">
        <v>565</v>
      </c>
      <c r="O1" s="155" t="s">
        <v>404</v>
      </c>
      <c r="P1" s="155" t="s">
        <v>405</v>
      </c>
      <c r="Q1" s="155" t="s">
        <v>406</v>
      </c>
      <c r="R1" s="155" t="s">
        <v>407</v>
      </c>
      <c r="S1" s="155"/>
      <c r="T1" s="155"/>
      <c r="U1" s="155"/>
      <c r="V1" s="155"/>
      <c r="W1" s="155"/>
      <c r="X1" s="129"/>
      <c r="Y1" s="129"/>
      <c r="Z1" s="129"/>
      <c r="AA1" s="129"/>
    </row>
    <row r="2">
      <c r="A2" s="156" t="s">
        <v>418</v>
      </c>
      <c r="B2" s="157">
        <v>3.760021230028E12</v>
      </c>
      <c r="C2" s="158" t="s">
        <v>419</v>
      </c>
      <c r="D2" s="159"/>
      <c r="E2" s="160">
        <f t="shared" ref="E2:E5" si="1">SUM(D2*C2)</f>
        <v>0</v>
      </c>
      <c r="F2" s="129"/>
      <c r="G2" s="158"/>
      <c r="H2" s="161"/>
      <c r="I2" s="162"/>
      <c r="J2" s="163"/>
      <c r="K2" s="163"/>
      <c r="L2" s="164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>
      <c r="A3" s="167" t="s">
        <v>422</v>
      </c>
      <c r="B3" s="157">
        <v>7.48367346477E11</v>
      </c>
      <c r="C3" s="158" t="s">
        <v>423</v>
      </c>
      <c r="D3" s="168"/>
      <c r="E3" s="160">
        <f t="shared" si="1"/>
        <v>0</v>
      </c>
      <c r="F3" s="129"/>
      <c r="G3" s="158"/>
      <c r="H3" s="166"/>
      <c r="I3" s="169"/>
      <c r="J3" s="166"/>
      <c r="K3" s="163"/>
      <c r="L3" s="164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>
      <c r="A4" s="167" t="s">
        <v>456</v>
      </c>
      <c r="B4" s="157">
        <v>7.4836346484E10</v>
      </c>
      <c r="C4" s="158" t="s">
        <v>423</v>
      </c>
      <c r="D4" s="168"/>
      <c r="E4" s="160">
        <f t="shared" si="1"/>
        <v>0</v>
      </c>
      <c r="F4" s="129"/>
      <c r="G4" s="158"/>
      <c r="H4" s="172"/>
      <c r="I4" s="173"/>
      <c r="J4" s="172"/>
      <c r="K4" s="163"/>
      <c r="L4" s="164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>
      <c r="A5" s="170" t="s">
        <v>459</v>
      </c>
      <c r="B5" s="171">
        <v>3.516628251269E12</v>
      </c>
      <c r="C5" s="158" t="s">
        <v>460</v>
      </c>
      <c r="D5" s="168"/>
      <c r="E5" s="160">
        <f t="shared" si="1"/>
        <v>0</v>
      </c>
      <c r="F5" s="129"/>
      <c r="G5" s="158"/>
      <c r="H5" s="174"/>
      <c r="I5" s="175"/>
      <c r="J5" s="176"/>
      <c r="K5" s="163"/>
      <c r="L5" s="164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</row>
    <row r="6">
      <c r="A6" s="178" t="s">
        <v>467</v>
      </c>
      <c r="B6" s="157">
        <v>4.012957331515E12</v>
      </c>
      <c r="C6" s="158" t="s">
        <v>468</v>
      </c>
      <c r="D6" s="168"/>
      <c r="E6" s="179">
        <v>0.0</v>
      </c>
      <c r="F6" s="129"/>
      <c r="G6" s="158"/>
      <c r="H6" s="174"/>
      <c r="I6" s="175"/>
      <c r="J6" s="176"/>
      <c r="K6" s="163"/>
      <c r="L6" s="164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>
      <c r="A7" s="178" t="s">
        <v>469</v>
      </c>
      <c r="B7" s="157">
        <v>3.760300313473E12</v>
      </c>
      <c r="C7" s="158" t="s">
        <v>470</v>
      </c>
      <c r="D7" s="168"/>
      <c r="E7" s="160">
        <f t="shared" ref="E7:E11" si="2">SUM(D7*C7)</f>
        <v>0</v>
      </c>
      <c r="F7" s="129"/>
      <c r="G7" s="158"/>
      <c r="H7" s="174"/>
      <c r="I7" s="175"/>
      <c r="J7" s="176"/>
      <c r="K7" s="163"/>
      <c r="L7" s="164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</row>
    <row r="8">
      <c r="A8" s="170" t="s">
        <v>471</v>
      </c>
      <c r="B8" s="171">
        <v>3.700792722155E12</v>
      </c>
      <c r="C8" s="158" t="s">
        <v>472</v>
      </c>
      <c r="D8" s="168"/>
      <c r="E8" s="160">
        <f t="shared" si="2"/>
        <v>0</v>
      </c>
      <c r="F8" s="129"/>
      <c r="G8" s="158"/>
      <c r="H8" s="172"/>
      <c r="I8" s="173"/>
      <c r="J8" s="172"/>
      <c r="K8" s="163"/>
      <c r="L8" s="164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</row>
    <row r="9">
      <c r="A9" s="170" t="s">
        <v>227</v>
      </c>
      <c r="B9" s="171">
        <v>3.700398722979E12</v>
      </c>
      <c r="C9" s="158" t="s">
        <v>419</v>
      </c>
      <c r="D9" s="168"/>
      <c r="E9" s="160">
        <f t="shared" si="2"/>
        <v>0</v>
      </c>
      <c r="F9" s="129"/>
      <c r="G9" s="158"/>
      <c r="H9" s="174"/>
      <c r="I9" s="175"/>
      <c r="J9" s="176"/>
      <c r="K9" s="163"/>
      <c r="L9" s="164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</row>
    <row r="10">
      <c r="A10" s="180" t="s">
        <v>486</v>
      </c>
      <c r="B10" s="181">
        <v>3.76030031348E12</v>
      </c>
      <c r="C10" s="158" t="s">
        <v>487</v>
      </c>
      <c r="D10" s="182"/>
      <c r="E10" s="160">
        <f t="shared" si="2"/>
        <v>0</v>
      </c>
      <c r="F10" s="129"/>
      <c r="G10" s="183"/>
      <c r="H10" s="184"/>
      <c r="I10" s="185"/>
      <c r="J10" s="186"/>
      <c r="K10" s="163"/>
      <c r="L10" s="164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</row>
    <row r="11">
      <c r="A11" s="167" t="s">
        <v>488</v>
      </c>
      <c r="B11" s="187">
        <v>4.012957338712E12</v>
      </c>
      <c r="C11" s="158" t="s">
        <v>489</v>
      </c>
      <c r="D11" s="182"/>
      <c r="E11" s="160">
        <f t="shared" si="2"/>
        <v>0</v>
      </c>
      <c r="F11" s="129"/>
      <c r="G11" s="188"/>
      <c r="H11" s="189"/>
      <c r="I11" s="190"/>
      <c r="J11" s="191"/>
      <c r="K11" s="163"/>
      <c r="L11" s="164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</row>
    <row r="12">
      <c r="B12" s="192" t="s">
        <v>490</v>
      </c>
      <c r="C12" s="193">
        <f>SUM(C2:C11)</f>
        <v>0</v>
      </c>
      <c r="D12" s="194"/>
      <c r="E12" s="194"/>
      <c r="G12" s="64"/>
      <c r="H12" s="64"/>
      <c r="I12" s="64"/>
      <c r="J12" s="64"/>
      <c r="K12" s="64"/>
    </row>
    <row r="13">
      <c r="A13" s="195" t="s">
        <v>42</v>
      </c>
      <c r="N13" s="196"/>
    </row>
    <row r="14">
      <c r="A14" s="289" t="s">
        <v>566</v>
      </c>
      <c r="B14" s="290" t="s">
        <v>567</v>
      </c>
      <c r="C14" s="291"/>
      <c r="E14" s="292"/>
      <c r="G14" s="196">
        <v>30.0</v>
      </c>
      <c r="H14" s="293"/>
      <c r="I14" s="294"/>
      <c r="J14" s="294"/>
      <c r="K14" s="294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>
      <c r="A15" s="295" t="s">
        <v>566</v>
      </c>
      <c r="B15" s="296" t="s">
        <v>568</v>
      </c>
      <c r="C15" s="291"/>
      <c r="E15" s="292"/>
      <c r="G15" s="297">
        <v>43.0</v>
      </c>
      <c r="H15" s="293"/>
      <c r="I15" s="294"/>
      <c r="J15" s="294"/>
      <c r="K15" s="294"/>
    </row>
    <row r="16">
      <c r="A16" s="197" t="s">
        <v>515</v>
      </c>
      <c r="B16" s="219" t="s">
        <v>516</v>
      </c>
      <c r="C16" s="206">
        <v>0.0</v>
      </c>
      <c r="D16" s="194"/>
      <c r="E16" s="200"/>
      <c r="G16" s="201">
        <v>0.0</v>
      </c>
      <c r="H16" s="218"/>
      <c r="I16" s="217"/>
      <c r="J16" s="203"/>
      <c r="K16" s="217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</row>
    <row r="17">
      <c r="A17" s="197" t="s">
        <v>515</v>
      </c>
      <c r="B17" s="220" t="s">
        <v>517</v>
      </c>
      <c r="C17" s="206"/>
      <c r="D17" s="194"/>
      <c r="E17" s="200"/>
      <c r="G17" s="201">
        <v>49.0</v>
      </c>
      <c r="H17" s="218"/>
      <c r="I17" s="217"/>
      <c r="J17" s="203"/>
      <c r="K17" s="217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</row>
    <row r="18">
      <c r="A18" s="197" t="s">
        <v>515</v>
      </c>
      <c r="B18" s="220" t="s">
        <v>569</v>
      </c>
      <c r="C18" s="206"/>
      <c r="D18" s="194"/>
      <c r="E18" s="200"/>
      <c r="G18" s="201">
        <v>140.0</v>
      </c>
      <c r="H18" s="218"/>
      <c r="I18" s="217"/>
      <c r="J18" s="203"/>
      <c r="K18" s="217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</row>
    <row r="19">
      <c r="A19" s="197" t="s">
        <v>518</v>
      </c>
      <c r="B19" s="220" t="s">
        <v>519</v>
      </c>
      <c r="C19" s="206">
        <v>0.0</v>
      </c>
      <c r="D19" s="194"/>
      <c r="E19" s="200"/>
      <c r="G19" s="201">
        <v>38.0</v>
      </c>
      <c r="H19" s="218"/>
      <c r="I19" s="217"/>
      <c r="J19" s="203"/>
      <c r="K19" s="217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</row>
    <row r="20">
      <c r="A20" s="197" t="s">
        <v>520</v>
      </c>
      <c r="B20" s="220" t="s">
        <v>521</v>
      </c>
      <c r="C20" s="206">
        <v>0.0</v>
      </c>
      <c r="D20" s="194"/>
      <c r="E20" s="200"/>
      <c r="G20" s="201"/>
      <c r="H20" s="218"/>
      <c r="I20" s="217"/>
      <c r="J20" s="203"/>
      <c r="K20" s="217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</row>
    <row r="21">
      <c r="A21" s="298" t="s">
        <v>570</v>
      </c>
      <c r="B21" s="299" t="s">
        <v>571</v>
      </c>
      <c r="C21" s="206"/>
      <c r="D21" s="194"/>
      <c r="E21" s="200"/>
      <c r="G21" s="201">
        <v>118.0</v>
      </c>
      <c r="H21" s="218"/>
      <c r="I21" s="217"/>
      <c r="J21" s="203"/>
      <c r="K21" s="217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</row>
    <row r="22">
      <c r="A22" s="197" t="s">
        <v>522</v>
      </c>
      <c r="B22" s="205" t="s">
        <v>269</v>
      </c>
      <c r="C22" s="206">
        <v>14.0</v>
      </c>
      <c r="D22" s="194"/>
      <c r="E22" s="200"/>
      <c r="G22" s="201"/>
      <c r="H22" s="218"/>
      <c r="I22" s="217"/>
      <c r="J22" s="203"/>
      <c r="K22" s="217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</row>
    <row r="23">
      <c r="B23" s="195" t="s">
        <v>32</v>
      </c>
      <c r="C23" s="64">
        <f>SUM(C16:C22)</f>
        <v>14</v>
      </c>
      <c r="F23" s="195" t="s">
        <v>32</v>
      </c>
      <c r="G23" s="193"/>
      <c r="H23" s="193"/>
      <c r="I23" s="221"/>
      <c r="J23" s="222"/>
      <c r="K23" s="221"/>
      <c r="L23" s="193"/>
      <c r="M23" s="193"/>
      <c r="N23" s="193"/>
      <c r="O23" s="193"/>
      <c r="P23" s="193"/>
      <c r="Q23" s="193"/>
      <c r="R23" s="193"/>
      <c r="S23" s="194"/>
      <c r="T23" s="194"/>
      <c r="U23" s="194"/>
      <c r="V23" s="194"/>
      <c r="W23" s="194"/>
    </row>
    <row r="24">
      <c r="A24" s="195" t="s">
        <v>43</v>
      </c>
    </row>
    <row r="25">
      <c r="A25" s="223" t="s">
        <v>523</v>
      </c>
      <c r="B25" s="224" t="s">
        <v>524</v>
      </c>
      <c r="C25" s="225">
        <v>116.0</v>
      </c>
      <c r="D25" s="194"/>
      <c r="E25" s="226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194"/>
    </row>
    <row r="26">
      <c r="A26" s="227" t="s">
        <v>525</v>
      </c>
      <c r="B26" s="224" t="s">
        <v>505</v>
      </c>
      <c r="C26" s="225">
        <v>115.0</v>
      </c>
      <c r="D26" s="194"/>
      <c r="E26" s="226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</row>
    <row r="27">
      <c r="A27" s="228" t="s">
        <v>526</v>
      </c>
      <c r="B27" s="224"/>
      <c r="C27" s="225"/>
      <c r="D27" s="194"/>
      <c r="E27" s="226"/>
      <c r="F27" s="195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25"/>
      <c r="T27" s="201"/>
      <c r="U27" s="201"/>
    </row>
    <row r="28">
      <c r="A28" s="227" t="s">
        <v>513</v>
      </c>
      <c r="B28" s="224" t="s">
        <v>514</v>
      </c>
      <c r="C28" s="225">
        <v>0.0</v>
      </c>
      <c r="D28" s="194"/>
      <c r="E28" s="226"/>
      <c r="F28" s="195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25"/>
      <c r="T28" s="201"/>
      <c r="U28" s="194"/>
      <c r="W28" s="229"/>
      <c r="X28" s="230"/>
      <c r="Y28" s="231"/>
    </row>
    <row r="29">
      <c r="B29" s="195" t="s">
        <v>32</v>
      </c>
      <c r="C29" s="64">
        <f>SUM(C25:C26)</f>
        <v>231</v>
      </c>
      <c r="F29" s="195" t="s">
        <v>32</v>
      </c>
      <c r="G29" s="193"/>
      <c r="H29" s="193"/>
      <c r="I29" s="193"/>
      <c r="J29" s="193"/>
      <c r="K29" s="193"/>
      <c r="L29" s="193"/>
      <c r="M29" s="193"/>
      <c r="N29" s="192"/>
      <c r="O29" s="192"/>
      <c r="P29" s="201"/>
      <c r="Q29" s="201"/>
      <c r="R29" s="201"/>
      <c r="S29" s="194"/>
      <c r="T29" s="194"/>
      <c r="U29" s="194"/>
    </row>
    <row r="30">
      <c r="A30" s="195" t="s">
        <v>527</v>
      </c>
    </row>
    <row r="31">
      <c r="A31" s="232" t="s">
        <v>528</v>
      </c>
      <c r="B31" s="233" t="s">
        <v>529</v>
      </c>
      <c r="C31" s="234">
        <v>3.700792877916E12</v>
      </c>
      <c r="D31" s="235">
        <v>3.0</v>
      </c>
      <c r="E31" s="200"/>
      <c r="G31" s="236"/>
      <c r="H31" s="237"/>
      <c r="I31" s="238"/>
      <c r="J31" s="201"/>
      <c r="K31" s="218"/>
      <c r="L31" s="218"/>
      <c r="M31" s="218"/>
      <c r="N31" s="239"/>
      <c r="O31" s="239"/>
      <c r="P31" s="239"/>
      <c r="Q31" s="239"/>
      <c r="R31" s="239"/>
      <c r="S31" s="239"/>
      <c r="T31" s="239"/>
      <c r="U31" s="239"/>
      <c r="V31" s="239"/>
    </row>
    <row r="32">
      <c r="A32" s="240" t="s">
        <v>511</v>
      </c>
      <c r="B32" s="241" t="s">
        <v>544</v>
      </c>
      <c r="C32" s="242">
        <v>4.062548007459E12</v>
      </c>
      <c r="D32" s="243">
        <v>92.0</v>
      </c>
      <c r="E32" s="200"/>
      <c r="G32" s="237"/>
      <c r="H32" s="237"/>
      <c r="I32" s="256"/>
      <c r="J32" s="257"/>
      <c r="K32" s="238"/>
      <c r="L32" s="238"/>
      <c r="M32" s="218"/>
      <c r="N32" s="239"/>
      <c r="O32" s="245"/>
      <c r="P32" s="253"/>
      <c r="Q32" s="245"/>
      <c r="R32" s="239"/>
      <c r="S32" s="253"/>
      <c r="T32" s="239"/>
      <c r="U32" s="239"/>
      <c r="V32" s="239"/>
    </row>
    <row r="33">
      <c r="A33" s="232" t="s">
        <v>545</v>
      </c>
      <c r="B33" s="233" t="s">
        <v>546</v>
      </c>
      <c r="C33" s="234">
        <v>3.700792722155E12</v>
      </c>
      <c r="D33" s="235">
        <v>34.0</v>
      </c>
      <c r="E33" s="200"/>
      <c r="G33" s="237"/>
      <c r="H33" s="237"/>
      <c r="I33" s="256"/>
      <c r="J33" s="201"/>
      <c r="K33" s="218"/>
      <c r="L33" s="218"/>
      <c r="M33" s="218"/>
      <c r="N33" s="239"/>
      <c r="O33" s="239"/>
      <c r="P33" s="239"/>
      <c r="Q33" s="239"/>
      <c r="R33" s="239"/>
      <c r="S33" s="239"/>
      <c r="T33" s="239"/>
      <c r="U33" s="239"/>
      <c r="V33" s="239"/>
    </row>
    <row r="34">
      <c r="A34" s="240" t="s">
        <v>525</v>
      </c>
      <c r="B34" s="241" t="s">
        <v>547</v>
      </c>
      <c r="C34" s="242">
        <v>3.700403513387E12</v>
      </c>
      <c r="D34" s="243">
        <v>11.0</v>
      </c>
      <c r="E34" s="200"/>
      <c r="G34" s="236"/>
      <c r="H34" s="237"/>
      <c r="I34" s="256"/>
      <c r="J34" s="201"/>
      <c r="K34" s="218"/>
      <c r="L34" s="218"/>
      <c r="M34" s="218"/>
      <c r="N34" s="239"/>
      <c r="O34" s="239"/>
      <c r="P34" s="239"/>
      <c r="Q34" s="239"/>
      <c r="R34" s="239"/>
      <c r="S34" s="239"/>
      <c r="T34" s="239"/>
      <c r="U34" s="239"/>
      <c r="V34" s="239"/>
    </row>
    <row r="35">
      <c r="A35" s="240" t="s">
        <v>548</v>
      </c>
      <c r="B35" s="241" t="s">
        <v>549</v>
      </c>
      <c r="C35" s="242"/>
      <c r="D35" s="243">
        <v>0.0</v>
      </c>
      <c r="E35" s="200"/>
      <c r="F35" s="195"/>
      <c r="G35" s="192"/>
      <c r="H35" s="192"/>
      <c r="I35" s="256"/>
      <c r="J35" s="201"/>
      <c r="K35" s="218"/>
      <c r="L35" s="218"/>
      <c r="M35" s="218"/>
      <c r="N35" s="239"/>
      <c r="O35" s="239"/>
      <c r="P35" s="239"/>
      <c r="Q35" s="239"/>
      <c r="R35" s="239"/>
      <c r="S35" s="239"/>
      <c r="T35" s="239"/>
      <c r="U35" s="239"/>
      <c r="V35" s="239"/>
    </row>
    <row r="36">
      <c r="C36" s="192" t="s">
        <v>32</v>
      </c>
      <c r="D36" s="193">
        <f>SUM(D31:D35)</f>
        <v>140</v>
      </c>
      <c r="E36" s="194"/>
      <c r="F36" s="195" t="s">
        <v>32</v>
      </c>
      <c r="G36" s="193"/>
      <c r="H36" s="193"/>
      <c r="I36" s="258"/>
      <c r="J36" s="193"/>
      <c r="K36" s="259"/>
      <c r="L36" s="259"/>
      <c r="M36" s="259"/>
      <c r="N36" s="260"/>
      <c r="O36" s="260"/>
      <c r="P36" s="260"/>
      <c r="Q36" s="260"/>
      <c r="R36" s="260"/>
      <c r="S36" s="260"/>
      <c r="T36" s="260"/>
      <c r="U36" s="260"/>
      <c r="V36" s="261"/>
    </row>
    <row r="37">
      <c r="A37" s="195" t="s">
        <v>550</v>
      </c>
    </row>
    <row r="38">
      <c r="B38" s="288"/>
      <c r="C38" s="283"/>
      <c r="D38" s="283"/>
      <c r="E38" s="283"/>
      <c r="G38" s="265"/>
      <c r="H38" s="64"/>
      <c r="I38" s="64"/>
      <c r="J38" s="64"/>
      <c r="K38" s="64"/>
      <c r="L38" s="64"/>
      <c r="M38" s="64"/>
    </row>
    <row r="39">
      <c r="B39" s="288"/>
      <c r="C39" s="283"/>
      <c r="D39" s="283"/>
      <c r="E39" s="283"/>
    </row>
    <row r="40">
      <c r="B40" s="288"/>
      <c r="C40" s="283"/>
      <c r="D40" s="283"/>
      <c r="E40" s="283"/>
      <c r="H40" s="283"/>
      <c r="I40" s="283"/>
      <c r="J40" s="283"/>
      <c r="K40" s="28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8.78"/>
    <col customWidth="1" min="2" max="2" width="13.22"/>
    <col customWidth="1" min="3" max="3" width="13.78"/>
    <col customWidth="1" min="4" max="4" width="16.44"/>
    <col customWidth="1" min="5" max="5" width="15.56"/>
  </cols>
  <sheetData>
    <row r="1">
      <c r="A1" s="300" t="s">
        <v>236</v>
      </c>
      <c r="B1" s="301" t="s">
        <v>71</v>
      </c>
      <c r="C1" s="301" t="s">
        <v>72</v>
      </c>
      <c r="D1" s="302" t="s">
        <v>73</v>
      </c>
      <c r="E1" s="303" t="s">
        <v>74</v>
      </c>
    </row>
    <row r="2">
      <c r="A2" s="304" t="s">
        <v>572</v>
      </c>
      <c r="B2" s="305">
        <v>1.81212003246E11</v>
      </c>
      <c r="C2" s="306">
        <v>414.0</v>
      </c>
      <c r="D2" s="307">
        <v>5.0</v>
      </c>
      <c r="E2" s="308">
        <f>SUM(D2*C2)</f>
        <v>2070</v>
      </c>
    </row>
  </sheetData>
  <drawing r:id="rId1"/>
  <tableParts count="1">
    <tablePart r:id="rId3"/>
  </tableParts>
</worksheet>
</file>