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TRX3700\"/>
    </mc:Choice>
  </mc:AlternateContent>
  <bookViews>
    <workbookView xWindow="480" yWindow="30" windowWidth="18200" windowHeight="12080" activeTab="2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3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4" i="2"/>
  <c r="H5" i="2"/>
  <c r="H6" i="2"/>
  <c r="H7" i="2"/>
  <c r="H8" i="2"/>
  <c r="H9" i="2"/>
  <c r="H10" i="2"/>
  <c r="H3" i="2"/>
  <c r="G3" i="2"/>
  <c r="G4" i="2" l="1"/>
  <c r="G5" i="2"/>
  <c r="G6" i="2"/>
  <c r="G7" i="2"/>
  <c r="G8" i="2"/>
  <c r="G9" i="2"/>
  <c r="G10" i="2"/>
  <c r="G11" i="2"/>
  <c r="G12" i="2"/>
  <c r="G13" i="2"/>
  <c r="G14" i="2"/>
  <c r="G16" i="2"/>
  <c r="G17" i="2"/>
  <c r="G18" i="2"/>
  <c r="G19" i="2"/>
  <c r="G20" i="2"/>
  <c r="G21" i="2"/>
  <c r="G22" i="2"/>
  <c r="G23" i="2"/>
  <c r="G24" i="2"/>
  <c r="G25" i="2"/>
  <c r="G26" i="2"/>
  <c r="G27" i="2"/>
  <c r="G15" i="2"/>
  <c r="AM55" i="1"/>
  <c r="D105" i="1"/>
  <c r="F105" i="1" s="1"/>
  <c r="D104" i="1"/>
  <c r="F104" i="1" s="1"/>
  <c r="D103" i="1"/>
  <c r="E103" i="1" s="1"/>
  <c r="G103" i="1" s="1"/>
  <c r="D102" i="1"/>
  <c r="F102" i="1" s="1"/>
  <c r="D101" i="1"/>
  <c r="F101" i="1" s="1"/>
  <c r="D100" i="1"/>
  <c r="F100" i="1" s="1"/>
  <c r="D99" i="1"/>
  <c r="F99" i="1" s="1"/>
  <c r="D98" i="1"/>
  <c r="E98" i="1" s="1"/>
  <c r="G98" i="1" s="1"/>
  <c r="F98" i="1"/>
  <c r="D97" i="1"/>
  <c r="E97" i="1" s="1"/>
  <c r="G97" i="1" s="1"/>
  <c r="D96" i="1"/>
  <c r="F96" i="1" s="1"/>
  <c r="D95" i="1"/>
  <c r="F95" i="1" s="1"/>
  <c r="D94" i="1"/>
  <c r="F94" i="1" s="1"/>
  <c r="D93" i="1"/>
  <c r="F93" i="1" s="1"/>
  <c r="D92" i="1"/>
  <c r="E92" i="1" s="1"/>
  <c r="G92" i="1" s="1"/>
  <c r="F92" i="1"/>
  <c r="D91" i="1"/>
  <c r="E91" i="1" s="1"/>
  <c r="G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E80" i="1" s="1"/>
  <c r="G80" i="1" s="1"/>
  <c r="D79" i="1"/>
  <c r="F79" i="1" s="1"/>
  <c r="D78" i="1"/>
  <c r="F78" i="1" s="1"/>
  <c r="D77" i="1"/>
  <c r="F77" i="1" s="1"/>
  <c r="D76" i="1"/>
  <c r="F76" i="1" s="1"/>
  <c r="D75" i="1"/>
  <c r="E75" i="1" s="1"/>
  <c r="G75" i="1" s="1"/>
  <c r="D74" i="1"/>
  <c r="E74" i="1" s="1"/>
  <c r="G74" i="1" s="1"/>
  <c r="D73" i="1"/>
  <c r="F73" i="1" s="1"/>
  <c r="D69" i="1"/>
  <c r="F69" i="1" s="1"/>
  <c r="D70" i="1"/>
  <c r="F70" i="1" s="1"/>
  <c r="D71" i="1"/>
  <c r="F71" i="1" s="1"/>
  <c r="D72" i="1"/>
  <c r="E72" i="1" s="1"/>
  <c r="G72" i="1" s="1"/>
  <c r="D66" i="1"/>
  <c r="F66" i="1" s="1"/>
  <c r="D67" i="1"/>
  <c r="F67" i="1" s="1"/>
  <c r="D68" i="1"/>
  <c r="F68" i="1" s="1"/>
  <c r="D63" i="1"/>
  <c r="F63" i="1" s="1"/>
  <c r="D64" i="1"/>
  <c r="F64" i="1" s="1"/>
  <c r="D65" i="1"/>
  <c r="F65" i="1" s="1"/>
  <c r="D62" i="1"/>
  <c r="F62" i="1" s="1"/>
  <c r="D61" i="1"/>
  <c r="F61" i="1" s="1"/>
  <c r="D60" i="1"/>
  <c r="F60" i="1" s="1"/>
  <c r="D57" i="1"/>
  <c r="F57" i="1" s="1"/>
  <c r="D58" i="1"/>
  <c r="E58" i="1" s="1"/>
  <c r="G58" i="1" s="1"/>
  <c r="D59" i="1"/>
  <c r="F59" i="1" s="1"/>
  <c r="D55" i="1"/>
  <c r="F55" i="1" s="1"/>
  <c r="D56" i="1"/>
  <c r="F56" i="1" s="1"/>
  <c r="D54" i="1"/>
  <c r="F54" i="1" s="1"/>
  <c r="D51" i="1"/>
  <c r="F51" i="1" s="1"/>
  <c r="D52" i="1"/>
  <c r="E52" i="1" s="1"/>
  <c r="G52" i="1" s="1"/>
  <c r="D53" i="1"/>
  <c r="F53" i="1" s="1"/>
  <c r="D49" i="1"/>
  <c r="F49" i="1" s="1"/>
  <c r="D50" i="1"/>
  <c r="F50" i="1" s="1"/>
  <c r="D48" i="1"/>
  <c r="F48" i="1" s="1"/>
  <c r="D46" i="1"/>
  <c r="F46" i="1" s="1"/>
  <c r="D47" i="1"/>
  <c r="F47" i="1" s="1"/>
  <c r="D45" i="1"/>
  <c r="F45" i="1" s="1"/>
  <c r="D42" i="1"/>
  <c r="F42" i="1" s="1"/>
  <c r="D43" i="1"/>
  <c r="F43" i="1" s="1"/>
  <c r="D44" i="1"/>
  <c r="F44" i="1" s="1"/>
  <c r="D39" i="1"/>
  <c r="F39" i="1" s="1"/>
  <c r="D40" i="1"/>
  <c r="F40" i="1" s="1"/>
  <c r="D41" i="1"/>
  <c r="F41" i="1" s="1"/>
  <c r="D36" i="1"/>
  <c r="E36" i="1" s="1"/>
  <c r="G36" i="1" s="1"/>
  <c r="D37" i="1"/>
  <c r="F37" i="1" s="1"/>
  <c r="D38" i="1"/>
  <c r="F38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E20" i="1" s="1"/>
  <c r="G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E12" i="1" s="1"/>
  <c r="G12" i="1" s="1"/>
  <c r="D11" i="1"/>
  <c r="F11" i="1" s="1"/>
  <c r="D10" i="1"/>
  <c r="F10" i="1" s="1"/>
  <c r="D9" i="1"/>
  <c r="F9" i="1" s="1"/>
  <c r="D4" i="1"/>
  <c r="F4" i="1" s="1"/>
  <c r="D5" i="1"/>
  <c r="F5" i="1" s="1"/>
  <c r="D6" i="1"/>
  <c r="F6" i="1" s="1"/>
  <c r="D7" i="1"/>
  <c r="F7" i="1" s="1"/>
  <c r="D8" i="1"/>
  <c r="F8" i="1" s="1"/>
  <c r="D3" i="1"/>
  <c r="F3" i="1" s="1"/>
  <c r="F58" i="1" l="1"/>
  <c r="F20" i="1"/>
  <c r="F74" i="1"/>
  <c r="F80" i="1"/>
  <c r="F91" i="1"/>
  <c r="F97" i="1"/>
  <c r="F103" i="1"/>
  <c r="E3" i="1"/>
  <c r="G3" i="1" s="1"/>
  <c r="E102" i="1"/>
  <c r="G102" i="1" s="1"/>
  <c r="E94" i="1"/>
  <c r="G94" i="1" s="1"/>
  <c r="E90" i="1"/>
  <c r="G90" i="1" s="1"/>
  <c r="E86" i="1"/>
  <c r="G86" i="1" s="1"/>
  <c r="E82" i="1"/>
  <c r="G82" i="1" s="1"/>
  <c r="E78" i="1"/>
  <c r="G78" i="1" s="1"/>
  <c r="E70" i="1"/>
  <c r="G70" i="1" s="1"/>
  <c r="E66" i="1"/>
  <c r="G66" i="1" s="1"/>
  <c r="E62" i="1"/>
  <c r="G62" i="1" s="1"/>
  <c r="E54" i="1"/>
  <c r="G54" i="1" s="1"/>
  <c r="E50" i="1"/>
  <c r="G50" i="1" s="1"/>
  <c r="E46" i="1"/>
  <c r="G46" i="1" s="1"/>
  <c r="E42" i="1"/>
  <c r="G42" i="1" s="1"/>
  <c r="E38" i="1"/>
  <c r="G38" i="1" s="1"/>
  <c r="E34" i="1"/>
  <c r="G34" i="1" s="1"/>
  <c r="E30" i="1"/>
  <c r="G30" i="1" s="1"/>
  <c r="E26" i="1"/>
  <c r="G26" i="1" s="1"/>
  <c r="E22" i="1"/>
  <c r="G22" i="1" s="1"/>
  <c r="E18" i="1"/>
  <c r="G18" i="1" s="1"/>
  <c r="E14" i="1"/>
  <c r="G14" i="1" s="1"/>
  <c r="E10" i="1"/>
  <c r="G10" i="1" s="1"/>
  <c r="E6" i="1"/>
  <c r="G6" i="1" s="1"/>
  <c r="F52" i="1"/>
  <c r="F12" i="1"/>
  <c r="E105" i="1"/>
  <c r="G105" i="1" s="1"/>
  <c r="E101" i="1"/>
  <c r="G101" i="1" s="1"/>
  <c r="E93" i="1"/>
  <c r="G93" i="1" s="1"/>
  <c r="E89" i="1"/>
  <c r="G89" i="1" s="1"/>
  <c r="E85" i="1"/>
  <c r="G85" i="1" s="1"/>
  <c r="E81" i="1"/>
  <c r="G81" i="1" s="1"/>
  <c r="E77" i="1"/>
  <c r="G77" i="1" s="1"/>
  <c r="E73" i="1"/>
  <c r="G73" i="1" s="1"/>
  <c r="E69" i="1"/>
  <c r="G69" i="1" s="1"/>
  <c r="E65" i="1"/>
  <c r="G65" i="1" s="1"/>
  <c r="E61" i="1"/>
  <c r="G61" i="1" s="1"/>
  <c r="E57" i="1"/>
  <c r="G57" i="1" s="1"/>
  <c r="E53" i="1"/>
  <c r="G53" i="1" s="1"/>
  <c r="E49" i="1"/>
  <c r="G49" i="1" s="1"/>
  <c r="E45" i="1"/>
  <c r="G45" i="1" s="1"/>
  <c r="E41" i="1"/>
  <c r="G41" i="1" s="1"/>
  <c r="E37" i="1"/>
  <c r="G37" i="1" s="1"/>
  <c r="E33" i="1"/>
  <c r="G33" i="1" s="1"/>
  <c r="E29" i="1"/>
  <c r="G29" i="1" s="1"/>
  <c r="E25" i="1"/>
  <c r="G25" i="1" s="1"/>
  <c r="E21" i="1"/>
  <c r="G21" i="1" s="1"/>
  <c r="E17" i="1"/>
  <c r="G17" i="1" s="1"/>
  <c r="E13" i="1"/>
  <c r="G13" i="1" s="1"/>
  <c r="E9" i="1"/>
  <c r="G9" i="1" s="1"/>
  <c r="E5" i="1"/>
  <c r="G5" i="1" s="1"/>
  <c r="F36" i="1"/>
  <c r="F72" i="1"/>
  <c r="F75" i="1"/>
  <c r="E104" i="1"/>
  <c r="G104" i="1" s="1"/>
  <c r="E100" i="1"/>
  <c r="G100" i="1" s="1"/>
  <c r="E96" i="1"/>
  <c r="G96" i="1" s="1"/>
  <c r="E88" i="1"/>
  <c r="G88" i="1" s="1"/>
  <c r="E84" i="1"/>
  <c r="G84" i="1" s="1"/>
  <c r="E76" i="1"/>
  <c r="G76" i="1" s="1"/>
  <c r="E68" i="1"/>
  <c r="G68" i="1" s="1"/>
  <c r="E64" i="1"/>
  <c r="G64" i="1" s="1"/>
  <c r="E60" i="1"/>
  <c r="G60" i="1" s="1"/>
  <c r="E56" i="1"/>
  <c r="G56" i="1" s="1"/>
  <c r="E48" i="1"/>
  <c r="G48" i="1" s="1"/>
  <c r="E44" i="1"/>
  <c r="G44" i="1" s="1"/>
  <c r="E40" i="1"/>
  <c r="G40" i="1" s="1"/>
  <c r="E32" i="1"/>
  <c r="G32" i="1" s="1"/>
  <c r="E28" i="1"/>
  <c r="G28" i="1" s="1"/>
  <c r="E24" i="1"/>
  <c r="G24" i="1" s="1"/>
  <c r="E16" i="1"/>
  <c r="G16" i="1" s="1"/>
  <c r="E8" i="1"/>
  <c r="G8" i="1" s="1"/>
  <c r="E4" i="1"/>
  <c r="G4" i="1" s="1"/>
  <c r="E99" i="1"/>
  <c r="G99" i="1" s="1"/>
  <c r="E95" i="1"/>
  <c r="G95" i="1" s="1"/>
  <c r="E87" i="1"/>
  <c r="G87" i="1" s="1"/>
  <c r="E83" i="1"/>
  <c r="G83" i="1" s="1"/>
  <c r="E79" i="1"/>
  <c r="G79" i="1" s="1"/>
  <c r="E71" i="1"/>
  <c r="G71" i="1" s="1"/>
  <c r="E67" i="1"/>
  <c r="G67" i="1" s="1"/>
  <c r="E63" i="1"/>
  <c r="G63" i="1" s="1"/>
  <c r="E59" i="1"/>
  <c r="G59" i="1" s="1"/>
  <c r="E55" i="1"/>
  <c r="G55" i="1" s="1"/>
  <c r="E51" i="1"/>
  <c r="G51" i="1" s="1"/>
  <c r="E47" i="1"/>
  <c r="G47" i="1" s="1"/>
  <c r="E43" i="1"/>
  <c r="G43" i="1" s="1"/>
  <c r="E39" i="1"/>
  <c r="G39" i="1" s="1"/>
  <c r="E35" i="1"/>
  <c r="G35" i="1" s="1"/>
  <c r="E31" i="1"/>
  <c r="G31" i="1" s="1"/>
  <c r="E27" i="1"/>
  <c r="G27" i="1" s="1"/>
  <c r="E23" i="1"/>
  <c r="G23" i="1" s="1"/>
  <c r="E19" i="1"/>
  <c r="G19" i="1" s="1"/>
  <c r="E15" i="1"/>
  <c r="G15" i="1" s="1"/>
  <c r="E11" i="1"/>
  <c r="G11" i="1" s="1"/>
  <c r="E7" i="1"/>
  <c r="G7" i="1" s="1"/>
</calcChain>
</file>

<file path=xl/sharedStrings.xml><?xml version="1.0" encoding="utf-8"?>
<sst xmlns="http://schemas.openxmlformats.org/spreadsheetml/2006/main" count="93" uniqueCount="77">
  <si>
    <t>Distance: (mm)</t>
  </si>
  <si>
    <t>AD result</t>
  </si>
  <si>
    <t>E100</t>
  </si>
  <si>
    <t>AD result (HEX)</t>
  </si>
  <si>
    <t>E540</t>
  </si>
  <si>
    <t>E440</t>
  </si>
  <si>
    <t>D840</t>
  </si>
  <si>
    <t>D9C0</t>
  </si>
  <si>
    <t>C1C0</t>
  </si>
  <si>
    <t>C440</t>
  </si>
  <si>
    <t>C500</t>
  </si>
  <si>
    <t>B080</t>
  </si>
  <si>
    <t>B600</t>
  </si>
  <si>
    <t>B2C0</t>
  </si>
  <si>
    <t>Inverse</t>
  </si>
  <si>
    <t>92C0</t>
  </si>
  <si>
    <t>91C0</t>
  </si>
  <si>
    <t>93C0</t>
  </si>
  <si>
    <t>86C0</t>
  </si>
  <si>
    <t>82C0</t>
  </si>
  <si>
    <t>70C0</t>
  </si>
  <si>
    <t>6C40</t>
  </si>
  <si>
    <t>4D00</t>
  </si>
  <si>
    <t>4BC0</t>
  </si>
  <si>
    <t>4D80</t>
  </si>
  <si>
    <t>4A80</t>
  </si>
  <si>
    <t>42C0</t>
  </si>
  <si>
    <t>44C0</t>
  </si>
  <si>
    <t>40C0</t>
  </si>
  <si>
    <t>3B00</t>
  </si>
  <si>
    <t>3CC0</t>
  </si>
  <si>
    <t>3D00</t>
  </si>
  <si>
    <t>37C0</t>
  </si>
  <si>
    <t>35C0</t>
  </si>
  <si>
    <t>36C0</t>
  </si>
  <si>
    <t>31C0</t>
  </si>
  <si>
    <t>29C0</t>
  </si>
  <si>
    <t>2AC0</t>
  </si>
  <si>
    <t>2C40</t>
  </si>
  <si>
    <t>2D40</t>
  </si>
  <si>
    <t>2B00</t>
  </si>
  <si>
    <t>2CC0</t>
  </si>
  <si>
    <t>2E40</t>
  </si>
  <si>
    <t>2E80</t>
  </si>
  <si>
    <t>2DC0</t>
  </si>
  <si>
    <t>2840</t>
  </si>
  <si>
    <t>3000</t>
  </si>
  <si>
    <t>2BC0</t>
  </si>
  <si>
    <t>2A40</t>
  </si>
  <si>
    <t>2EC0</t>
  </si>
  <si>
    <t>2A80</t>
  </si>
  <si>
    <t>2980</t>
  </si>
  <si>
    <t>2740</t>
  </si>
  <si>
    <t>2940</t>
  </si>
  <si>
    <t>2900</t>
  </si>
  <si>
    <t>27C0</t>
  </si>
  <si>
    <t>2800</t>
  </si>
  <si>
    <t>2540</t>
  </si>
  <si>
    <t>2C00</t>
  </si>
  <si>
    <t>26C0</t>
  </si>
  <si>
    <t>0E00</t>
  </si>
  <si>
    <t>1480</t>
  </si>
  <si>
    <t>0E80</t>
  </si>
  <si>
    <t>0D40</t>
  </si>
  <si>
    <t>0C00</t>
  </si>
  <si>
    <t>1/Res=D * 4E-6 + 0.003</t>
  </si>
  <si>
    <t>1/Res - 0.003</t>
  </si>
  <si>
    <t>D = 250000/Res - 750</t>
  </si>
  <si>
    <t>D = 237411/adres - 65</t>
  </si>
  <si>
    <t>Input Value</t>
  </si>
  <si>
    <t>Actual Angle</t>
  </si>
  <si>
    <t>Elevation</t>
  </si>
  <si>
    <t>Azimuth</t>
  </si>
  <si>
    <t>Measured from 0 degrees up</t>
  </si>
  <si>
    <t>Turned on side so that left face (when viewed from behind) is upward, measured 0  degrees up</t>
  </si>
  <si>
    <t>Zeroed angle</t>
  </si>
  <si>
    <t>Zero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</si>
</sst>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Experimental IR Sensor Profile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841202339738989"/>
                  <c:y val="3.4971452419934837E-2"/>
                </c:manualLayout>
              </c:layout>
              <c:numFmt formatCode="General" sourceLinked="0"/>
            </c:trendlineLbl>
          </c:trendline>
          <c:xVal>
            <c:numRef>
              <c:f>Sheet1!$G$3:$G$100</c:f>
              <c:numCache>
                <c:formatCode>General</c:formatCode>
                <c:ptCount val="98"/>
                <c:pt idx="0">
                  <c:v>1.1111111111111111E-3</c:v>
                </c:pt>
                <c:pt idx="1">
                  <c:v>1.0905125408942203E-3</c:v>
                </c:pt>
                <c:pt idx="2">
                  <c:v>1.0952902519167579E-3</c:v>
                </c:pt>
                <c:pt idx="3">
                  <c:v>1.1560693641618498E-3</c:v>
                </c:pt>
                <c:pt idx="4">
                  <c:v>1.1560693641618498E-3</c:v>
                </c:pt>
                <c:pt idx="5">
                  <c:v>1.148105625717566E-3</c:v>
                </c:pt>
                <c:pt idx="6">
                  <c:v>1.2903225806451613E-3</c:v>
                </c:pt>
                <c:pt idx="7">
                  <c:v>1.2738853503184713E-3</c:v>
                </c:pt>
                <c:pt idx="8">
                  <c:v>1.2690355329949238E-3</c:v>
                </c:pt>
                <c:pt idx="9">
                  <c:v>1.4164305949008499E-3</c:v>
                </c:pt>
                <c:pt idx="10">
                  <c:v>1.3736263736263737E-3</c:v>
                </c:pt>
                <c:pt idx="11">
                  <c:v>1.3986013986013986E-3</c:v>
                </c:pt>
                <c:pt idx="12">
                  <c:v>1.7035775127768314E-3</c:v>
                </c:pt>
                <c:pt idx="13">
                  <c:v>1.7152658662092624E-3</c:v>
                </c:pt>
                <c:pt idx="14">
                  <c:v>1.6920473773265651E-3</c:v>
                </c:pt>
                <c:pt idx="15">
                  <c:v>1.8552875695732839E-3</c:v>
                </c:pt>
                <c:pt idx="16">
                  <c:v>1.9120458891013384E-3</c:v>
                </c:pt>
                <c:pt idx="17">
                  <c:v>1.9342359767891683E-3</c:v>
                </c:pt>
                <c:pt idx="18">
                  <c:v>2.2172949002217295E-3</c:v>
                </c:pt>
                <c:pt idx="19">
                  <c:v>2.0790020790020791E-3</c:v>
                </c:pt>
                <c:pt idx="20">
                  <c:v>2.2123893805309734E-3</c:v>
                </c:pt>
                <c:pt idx="21">
                  <c:v>2.3980815347721821E-3</c:v>
                </c:pt>
                <c:pt idx="22">
                  <c:v>2.3094688221709007E-3</c:v>
                </c:pt>
                <c:pt idx="23">
                  <c:v>2.4390243902439024E-3</c:v>
                </c:pt>
                <c:pt idx="24">
                  <c:v>2.5641025641025641E-3</c:v>
                </c:pt>
                <c:pt idx="25">
                  <c:v>2.5906735751295338E-3</c:v>
                </c:pt>
                <c:pt idx="26">
                  <c:v>2.5706940874035988E-3</c:v>
                </c:pt>
                <c:pt idx="27">
                  <c:v>2.8248587570621469E-3</c:v>
                </c:pt>
                <c:pt idx="28">
                  <c:v>2.8089887640449437E-3</c:v>
                </c:pt>
                <c:pt idx="29">
                  <c:v>2.8571428571428571E-3</c:v>
                </c:pt>
                <c:pt idx="30">
                  <c:v>2.9585798816568047E-3</c:v>
                </c:pt>
                <c:pt idx="31">
                  <c:v>3.0487804878048782E-3</c:v>
                </c:pt>
                <c:pt idx="32">
                  <c:v>2.9940119760479044E-3</c:v>
                </c:pt>
                <c:pt idx="33">
                  <c:v>3.246753246753247E-3</c:v>
                </c:pt>
                <c:pt idx="34">
                  <c:v>3.0303030303030303E-3</c:v>
                </c:pt>
                <c:pt idx="35">
                  <c:v>2.9940119760479044E-3</c:v>
                </c:pt>
                <c:pt idx="36">
                  <c:v>3.3003300330033004E-3</c:v>
                </c:pt>
                <c:pt idx="37">
                  <c:v>3.2258064516129032E-3</c:v>
                </c:pt>
                <c:pt idx="38">
                  <c:v>3.246753246753247E-3</c:v>
                </c:pt>
                <c:pt idx="39">
                  <c:v>3.4965034965034965E-3</c:v>
                </c:pt>
                <c:pt idx="40">
                  <c:v>3.4013605442176869E-3</c:v>
                </c:pt>
                <c:pt idx="41">
                  <c:v>3.3557046979865771E-3</c:v>
                </c:pt>
                <c:pt idx="42">
                  <c:v>3.7453183520599251E-3</c:v>
                </c:pt>
                <c:pt idx="43">
                  <c:v>3.6496350364963502E-3</c:v>
                </c:pt>
                <c:pt idx="44">
                  <c:v>3.6363636363636364E-3</c:v>
                </c:pt>
                <c:pt idx="45">
                  <c:v>3.8610038610038611E-3</c:v>
                </c:pt>
                <c:pt idx="46">
                  <c:v>3.8314176245210726E-3</c:v>
                </c:pt>
                <c:pt idx="47">
                  <c:v>3.90625E-3</c:v>
                </c:pt>
                <c:pt idx="48">
                  <c:v>4.2372881355932203E-3</c:v>
                </c:pt>
                <c:pt idx="49">
                  <c:v>4.11522633744856E-3</c:v>
                </c:pt>
                <c:pt idx="50">
                  <c:v>4.0983606557377051E-3</c:v>
                </c:pt>
                <c:pt idx="51">
                  <c:v>4.4843049327354259E-3</c:v>
                </c:pt>
                <c:pt idx="52">
                  <c:v>4.3859649122807015E-3</c:v>
                </c:pt>
                <c:pt idx="53">
                  <c:v>4.5045045045045045E-3</c:v>
                </c:pt>
                <c:pt idx="54">
                  <c:v>4.6511627906976744E-3</c:v>
                </c:pt>
                <c:pt idx="55">
                  <c:v>4.5662100456621002E-3</c:v>
                </c:pt>
                <c:pt idx="56">
                  <c:v>4.4247787610619468E-3</c:v>
                </c:pt>
                <c:pt idx="57">
                  <c:v>4.9751243781094526E-3</c:v>
                </c:pt>
                <c:pt idx="58">
                  <c:v>4.7169811320754715E-3</c:v>
                </c:pt>
                <c:pt idx="59">
                  <c:v>4.7619047619047623E-3</c:v>
                </c:pt>
                <c:pt idx="60">
                  <c:v>5.0251256281407036E-3</c:v>
                </c:pt>
                <c:pt idx="61">
                  <c:v>5.1546391752577319E-3</c:v>
                </c:pt>
                <c:pt idx="62">
                  <c:v>5.1546391752577319E-3</c:v>
                </c:pt>
                <c:pt idx="63">
                  <c:v>5.6497175141242938E-3</c:v>
                </c:pt>
                <c:pt idx="64">
                  <c:v>5.3763440860215058E-3</c:v>
                </c:pt>
                <c:pt idx="65">
                  <c:v>5.4644808743169399E-3</c:v>
                </c:pt>
                <c:pt idx="66">
                  <c:v>5.8139534883720929E-3</c:v>
                </c:pt>
                <c:pt idx="67">
                  <c:v>5.5865921787709499E-3</c:v>
                </c:pt>
                <c:pt idx="68">
                  <c:v>5.8139534883720929E-3</c:v>
                </c:pt>
                <c:pt idx="69">
                  <c:v>5.4054054054054057E-3</c:v>
                </c:pt>
                <c:pt idx="70">
                  <c:v>5.6497175141242938E-3</c:v>
                </c:pt>
                <c:pt idx="71">
                  <c:v>5.6497175141242938E-3</c:v>
                </c:pt>
                <c:pt idx="72">
                  <c:v>5.5248618784530384E-3</c:v>
                </c:pt>
                <c:pt idx="73">
                  <c:v>6.2111801242236021E-3</c:v>
                </c:pt>
                <c:pt idx="74">
                  <c:v>5.3763440860215058E-3</c:v>
                </c:pt>
                <c:pt idx="75">
                  <c:v>5.8479532163742687E-3</c:v>
                </c:pt>
                <c:pt idx="76">
                  <c:v>5.208333333333333E-3</c:v>
                </c:pt>
                <c:pt idx="77">
                  <c:v>5.7142857142857143E-3</c:v>
                </c:pt>
                <c:pt idx="78">
                  <c:v>5.9171597633136093E-3</c:v>
                </c:pt>
                <c:pt idx="79">
                  <c:v>5.3475935828877002E-3</c:v>
                </c:pt>
                <c:pt idx="80">
                  <c:v>5.8823529411764705E-3</c:v>
                </c:pt>
                <c:pt idx="81">
                  <c:v>6.024096385542169E-3</c:v>
                </c:pt>
                <c:pt idx="82">
                  <c:v>6.369426751592357E-3</c:v>
                </c:pt>
                <c:pt idx="83">
                  <c:v>6.024096385542169E-3</c:v>
                </c:pt>
                <c:pt idx="84">
                  <c:v>6.0606060606060606E-3</c:v>
                </c:pt>
                <c:pt idx="85">
                  <c:v>5.9880239520958087E-3</c:v>
                </c:pt>
                <c:pt idx="86">
                  <c:v>6.024096385542169E-3</c:v>
                </c:pt>
                <c:pt idx="87">
                  <c:v>6.0975609756097563E-3</c:v>
                </c:pt>
                <c:pt idx="88">
                  <c:v>5.8823529411764705E-3</c:v>
                </c:pt>
                <c:pt idx="89">
                  <c:v>6.2893081761006293E-3</c:v>
                </c:pt>
                <c:pt idx="90">
                  <c:v>6.2500000000000003E-3</c:v>
                </c:pt>
                <c:pt idx="91">
                  <c:v>5.9880239520958087E-3</c:v>
                </c:pt>
                <c:pt idx="92">
                  <c:v>5.9880239520958087E-3</c:v>
                </c:pt>
                <c:pt idx="93">
                  <c:v>6.7114093959731542E-3</c:v>
                </c:pt>
                <c:pt idx="94">
                  <c:v>6.7114093959731542E-3</c:v>
                </c:pt>
                <c:pt idx="95">
                  <c:v>5.5248618784530384E-3</c:v>
                </c:pt>
                <c:pt idx="96">
                  <c:v>5.681818181818182E-3</c:v>
                </c:pt>
                <c:pt idx="97">
                  <c:v>6.4516129032258064E-3</c:v>
                </c:pt>
              </c:numCache>
            </c:numRef>
          </c:xVal>
          <c:yVal>
            <c:numRef>
              <c:f>Sheet1!$B$3:$B$100</c:f>
              <c:numCache>
                <c:formatCode>General</c:formatCode>
                <c:ptCount val="9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550</c:v>
                </c:pt>
                <c:pt idx="25">
                  <c:v>550</c:v>
                </c:pt>
                <c:pt idx="26">
                  <c:v>550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650</c:v>
                </c:pt>
                <c:pt idx="31">
                  <c:v>650</c:v>
                </c:pt>
                <c:pt idx="32">
                  <c:v>650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700</c:v>
                </c:pt>
                <c:pt idx="37">
                  <c:v>700</c:v>
                </c:pt>
                <c:pt idx="38">
                  <c:v>700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850</c:v>
                </c:pt>
                <c:pt idx="46">
                  <c:v>850</c:v>
                </c:pt>
                <c:pt idx="47">
                  <c:v>850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950</c:v>
                </c:pt>
                <c:pt idx="52">
                  <c:v>950</c:v>
                </c:pt>
                <c:pt idx="53">
                  <c:v>950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1050</c:v>
                </c:pt>
                <c:pt idx="58">
                  <c:v>1050</c:v>
                </c:pt>
                <c:pt idx="59">
                  <c:v>1050</c:v>
                </c:pt>
                <c:pt idx="60">
                  <c:v>1100</c:v>
                </c:pt>
                <c:pt idx="61">
                  <c:v>1100</c:v>
                </c:pt>
                <c:pt idx="62">
                  <c:v>1100</c:v>
                </c:pt>
                <c:pt idx="63">
                  <c:v>1150</c:v>
                </c:pt>
                <c:pt idx="64">
                  <c:v>1150</c:v>
                </c:pt>
                <c:pt idx="65">
                  <c:v>1150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1300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1300</c:v>
                </c:pt>
                <c:pt idx="78">
                  <c:v>1300</c:v>
                </c:pt>
                <c:pt idx="79">
                  <c:v>1350</c:v>
                </c:pt>
                <c:pt idx="80">
                  <c:v>1350</c:v>
                </c:pt>
                <c:pt idx="81">
                  <c:v>1350</c:v>
                </c:pt>
                <c:pt idx="82">
                  <c:v>1350</c:v>
                </c:pt>
                <c:pt idx="83">
                  <c:v>1350</c:v>
                </c:pt>
                <c:pt idx="84">
                  <c:v>1400</c:v>
                </c:pt>
                <c:pt idx="85">
                  <c:v>1400</c:v>
                </c:pt>
                <c:pt idx="86">
                  <c:v>1400</c:v>
                </c:pt>
                <c:pt idx="87">
                  <c:v>1400</c:v>
                </c:pt>
                <c:pt idx="88">
                  <c:v>1450</c:v>
                </c:pt>
                <c:pt idx="89">
                  <c:v>1450</c:v>
                </c:pt>
                <c:pt idx="90">
                  <c:v>1450</c:v>
                </c:pt>
                <c:pt idx="91">
                  <c:v>1450</c:v>
                </c:pt>
                <c:pt idx="92">
                  <c:v>1450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83384"/>
        <c:axId val="267182208"/>
      </c:scatterChart>
      <c:valAx>
        <c:axId val="26718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1/ADRES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7182208"/>
        <c:crosses val="autoZero"/>
        <c:crossBetween val="midCat"/>
      </c:valAx>
      <c:valAx>
        <c:axId val="267182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Distance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7183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Sheet1!$B$3:$B$100</c:f>
              <c:numCache>
                <c:formatCode>General</c:formatCode>
                <c:ptCount val="9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550</c:v>
                </c:pt>
                <c:pt idx="25">
                  <c:v>550</c:v>
                </c:pt>
                <c:pt idx="26">
                  <c:v>550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650</c:v>
                </c:pt>
                <c:pt idx="31">
                  <c:v>650</c:v>
                </c:pt>
                <c:pt idx="32">
                  <c:v>650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700</c:v>
                </c:pt>
                <c:pt idx="37">
                  <c:v>700</c:v>
                </c:pt>
                <c:pt idx="38">
                  <c:v>700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850</c:v>
                </c:pt>
                <c:pt idx="46">
                  <c:v>850</c:v>
                </c:pt>
                <c:pt idx="47">
                  <c:v>850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950</c:v>
                </c:pt>
                <c:pt idx="52">
                  <c:v>950</c:v>
                </c:pt>
                <c:pt idx="53">
                  <c:v>950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1050</c:v>
                </c:pt>
                <c:pt idx="58">
                  <c:v>1050</c:v>
                </c:pt>
                <c:pt idx="59">
                  <c:v>1050</c:v>
                </c:pt>
                <c:pt idx="60">
                  <c:v>1100</c:v>
                </c:pt>
                <c:pt idx="61">
                  <c:v>1100</c:v>
                </c:pt>
                <c:pt idx="62">
                  <c:v>1100</c:v>
                </c:pt>
                <c:pt idx="63">
                  <c:v>1150</c:v>
                </c:pt>
                <c:pt idx="64">
                  <c:v>1150</c:v>
                </c:pt>
                <c:pt idx="65">
                  <c:v>1150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1300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1300</c:v>
                </c:pt>
                <c:pt idx="78">
                  <c:v>1300</c:v>
                </c:pt>
                <c:pt idx="79">
                  <c:v>1350</c:v>
                </c:pt>
                <c:pt idx="80">
                  <c:v>1350</c:v>
                </c:pt>
                <c:pt idx="81">
                  <c:v>1350</c:v>
                </c:pt>
                <c:pt idx="82">
                  <c:v>1350</c:v>
                </c:pt>
                <c:pt idx="83">
                  <c:v>1350</c:v>
                </c:pt>
                <c:pt idx="84">
                  <c:v>1400</c:v>
                </c:pt>
                <c:pt idx="85">
                  <c:v>1400</c:v>
                </c:pt>
                <c:pt idx="86">
                  <c:v>1400</c:v>
                </c:pt>
                <c:pt idx="87">
                  <c:v>1400</c:v>
                </c:pt>
                <c:pt idx="88">
                  <c:v>1450</c:v>
                </c:pt>
                <c:pt idx="89">
                  <c:v>1450</c:v>
                </c:pt>
                <c:pt idx="90">
                  <c:v>1450</c:v>
                </c:pt>
                <c:pt idx="91">
                  <c:v>1450</c:v>
                </c:pt>
                <c:pt idx="92">
                  <c:v>1450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</c:numCache>
            </c:numRef>
          </c:xVal>
          <c:yVal>
            <c:numRef>
              <c:f>Sheet1!$D$3:$D$100</c:f>
              <c:numCache>
                <c:formatCode>General</c:formatCode>
                <c:ptCount val="98"/>
                <c:pt idx="0">
                  <c:v>57600</c:v>
                </c:pt>
                <c:pt idx="1">
                  <c:v>58688</c:v>
                </c:pt>
                <c:pt idx="2">
                  <c:v>58432</c:v>
                </c:pt>
                <c:pt idx="3">
                  <c:v>55360</c:v>
                </c:pt>
                <c:pt idx="4">
                  <c:v>55360</c:v>
                </c:pt>
                <c:pt idx="5">
                  <c:v>55744</c:v>
                </c:pt>
                <c:pt idx="6">
                  <c:v>49600</c:v>
                </c:pt>
                <c:pt idx="7">
                  <c:v>50240</c:v>
                </c:pt>
                <c:pt idx="8">
                  <c:v>50432</c:v>
                </c:pt>
                <c:pt idx="9">
                  <c:v>45184</c:v>
                </c:pt>
                <c:pt idx="10">
                  <c:v>46592</c:v>
                </c:pt>
                <c:pt idx="11">
                  <c:v>45760</c:v>
                </c:pt>
                <c:pt idx="12">
                  <c:v>37568</c:v>
                </c:pt>
                <c:pt idx="13">
                  <c:v>37312</c:v>
                </c:pt>
                <c:pt idx="14">
                  <c:v>37824</c:v>
                </c:pt>
                <c:pt idx="15">
                  <c:v>34496</c:v>
                </c:pt>
                <c:pt idx="16">
                  <c:v>33472</c:v>
                </c:pt>
                <c:pt idx="17">
                  <c:v>33088</c:v>
                </c:pt>
                <c:pt idx="18">
                  <c:v>28864</c:v>
                </c:pt>
                <c:pt idx="19">
                  <c:v>30784</c:v>
                </c:pt>
                <c:pt idx="20">
                  <c:v>28928</c:v>
                </c:pt>
                <c:pt idx="21">
                  <c:v>26688</c:v>
                </c:pt>
                <c:pt idx="22">
                  <c:v>27712</c:v>
                </c:pt>
                <c:pt idx="23">
                  <c:v>26240</c:v>
                </c:pt>
                <c:pt idx="24">
                  <c:v>24960</c:v>
                </c:pt>
                <c:pt idx="25">
                  <c:v>24704</c:v>
                </c:pt>
                <c:pt idx="26">
                  <c:v>24896</c:v>
                </c:pt>
                <c:pt idx="27">
                  <c:v>22656</c:v>
                </c:pt>
                <c:pt idx="28">
                  <c:v>22784</c:v>
                </c:pt>
                <c:pt idx="29">
                  <c:v>22400</c:v>
                </c:pt>
                <c:pt idx="30">
                  <c:v>21632</c:v>
                </c:pt>
                <c:pt idx="31">
                  <c:v>20992</c:v>
                </c:pt>
                <c:pt idx="32">
                  <c:v>21376</c:v>
                </c:pt>
                <c:pt idx="33">
                  <c:v>19712</c:v>
                </c:pt>
                <c:pt idx="34">
                  <c:v>21120</c:v>
                </c:pt>
                <c:pt idx="35">
                  <c:v>21376</c:v>
                </c:pt>
                <c:pt idx="36">
                  <c:v>19392</c:v>
                </c:pt>
                <c:pt idx="37">
                  <c:v>19840</c:v>
                </c:pt>
                <c:pt idx="38">
                  <c:v>19712</c:v>
                </c:pt>
                <c:pt idx="39">
                  <c:v>18304</c:v>
                </c:pt>
                <c:pt idx="40">
                  <c:v>18816</c:v>
                </c:pt>
                <c:pt idx="41">
                  <c:v>19072</c:v>
                </c:pt>
                <c:pt idx="42">
                  <c:v>17088</c:v>
                </c:pt>
                <c:pt idx="43">
                  <c:v>17536</c:v>
                </c:pt>
                <c:pt idx="44">
                  <c:v>17600</c:v>
                </c:pt>
                <c:pt idx="45">
                  <c:v>16576</c:v>
                </c:pt>
                <c:pt idx="46">
                  <c:v>16704</c:v>
                </c:pt>
                <c:pt idx="47">
                  <c:v>16384</c:v>
                </c:pt>
                <c:pt idx="48">
                  <c:v>15104</c:v>
                </c:pt>
                <c:pt idx="49">
                  <c:v>15552</c:v>
                </c:pt>
                <c:pt idx="50">
                  <c:v>15616</c:v>
                </c:pt>
                <c:pt idx="51">
                  <c:v>14272</c:v>
                </c:pt>
                <c:pt idx="52">
                  <c:v>14592</c:v>
                </c:pt>
                <c:pt idx="53">
                  <c:v>14208</c:v>
                </c:pt>
                <c:pt idx="54">
                  <c:v>13760</c:v>
                </c:pt>
                <c:pt idx="55">
                  <c:v>14016</c:v>
                </c:pt>
                <c:pt idx="56">
                  <c:v>14464</c:v>
                </c:pt>
                <c:pt idx="57">
                  <c:v>12864</c:v>
                </c:pt>
                <c:pt idx="58">
                  <c:v>13568</c:v>
                </c:pt>
                <c:pt idx="59">
                  <c:v>13440</c:v>
                </c:pt>
                <c:pt idx="60">
                  <c:v>12736</c:v>
                </c:pt>
                <c:pt idx="61">
                  <c:v>12416</c:v>
                </c:pt>
                <c:pt idx="62">
                  <c:v>12416</c:v>
                </c:pt>
                <c:pt idx="63">
                  <c:v>11328</c:v>
                </c:pt>
                <c:pt idx="64">
                  <c:v>11904</c:v>
                </c:pt>
                <c:pt idx="65">
                  <c:v>11712</c:v>
                </c:pt>
                <c:pt idx="66">
                  <c:v>11008</c:v>
                </c:pt>
                <c:pt idx="67">
                  <c:v>11456</c:v>
                </c:pt>
                <c:pt idx="68">
                  <c:v>11008</c:v>
                </c:pt>
                <c:pt idx="69">
                  <c:v>11840</c:v>
                </c:pt>
                <c:pt idx="70">
                  <c:v>11328</c:v>
                </c:pt>
                <c:pt idx="71">
                  <c:v>11328</c:v>
                </c:pt>
                <c:pt idx="72">
                  <c:v>11584</c:v>
                </c:pt>
                <c:pt idx="73">
                  <c:v>10304</c:v>
                </c:pt>
                <c:pt idx="74">
                  <c:v>11904</c:v>
                </c:pt>
                <c:pt idx="75">
                  <c:v>10944</c:v>
                </c:pt>
                <c:pt idx="76">
                  <c:v>12288</c:v>
                </c:pt>
                <c:pt idx="77">
                  <c:v>11200</c:v>
                </c:pt>
                <c:pt idx="78">
                  <c:v>10816</c:v>
                </c:pt>
                <c:pt idx="79">
                  <c:v>11968</c:v>
                </c:pt>
                <c:pt idx="80">
                  <c:v>10880</c:v>
                </c:pt>
                <c:pt idx="81">
                  <c:v>10624</c:v>
                </c:pt>
                <c:pt idx="82">
                  <c:v>10048</c:v>
                </c:pt>
                <c:pt idx="83">
                  <c:v>10624</c:v>
                </c:pt>
                <c:pt idx="84">
                  <c:v>10560</c:v>
                </c:pt>
                <c:pt idx="85">
                  <c:v>10688</c:v>
                </c:pt>
                <c:pt idx="86">
                  <c:v>10624</c:v>
                </c:pt>
                <c:pt idx="87">
                  <c:v>10496</c:v>
                </c:pt>
                <c:pt idx="88">
                  <c:v>10880</c:v>
                </c:pt>
                <c:pt idx="89">
                  <c:v>10176</c:v>
                </c:pt>
                <c:pt idx="90">
                  <c:v>10240</c:v>
                </c:pt>
                <c:pt idx="91">
                  <c:v>10688</c:v>
                </c:pt>
                <c:pt idx="92">
                  <c:v>10688</c:v>
                </c:pt>
                <c:pt idx="93">
                  <c:v>9536</c:v>
                </c:pt>
                <c:pt idx="94">
                  <c:v>9536</c:v>
                </c:pt>
                <c:pt idx="95">
                  <c:v>11584</c:v>
                </c:pt>
                <c:pt idx="96">
                  <c:v>11264</c:v>
                </c:pt>
                <c:pt idx="97">
                  <c:v>9920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88088"/>
        <c:axId val="267184168"/>
      </c:scatterChart>
      <c:valAx>
        <c:axId val="26718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7184168"/>
        <c:crosses val="autoZero"/>
        <c:crossBetween val="midCat"/>
      </c:valAx>
      <c:valAx>
        <c:axId val="267184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188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9367805312949837E-3"/>
                  <c:y val="-0.10039791236213161"/>
                </c:manualLayout>
              </c:layout>
              <c:numFmt formatCode="General" sourceLinked="0"/>
            </c:trendlineLbl>
          </c:trendline>
          <c:xVal>
            <c:numRef>
              <c:f>Sheet1!$B$3:$B$100</c:f>
              <c:numCache>
                <c:formatCode>General</c:formatCode>
                <c:ptCount val="9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550</c:v>
                </c:pt>
                <c:pt idx="25">
                  <c:v>550</c:v>
                </c:pt>
                <c:pt idx="26">
                  <c:v>550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650</c:v>
                </c:pt>
                <c:pt idx="31">
                  <c:v>650</c:v>
                </c:pt>
                <c:pt idx="32">
                  <c:v>650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700</c:v>
                </c:pt>
                <c:pt idx="37">
                  <c:v>700</c:v>
                </c:pt>
                <c:pt idx="38">
                  <c:v>700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850</c:v>
                </c:pt>
                <c:pt idx="46">
                  <c:v>850</c:v>
                </c:pt>
                <c:pt idx="47">
                  <c:v>850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950</c:v>
                </c:pt>
                <c:pt idx="52">
                  <c:v>950</c:v>
                </c:pt>
                <c:pt idx="53">
                  <c:v>950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1050</c:v>
                </c:pt>
                <c:pt idx="58">
                  <c:v>1050</c:v>
                </c:pt>
                <c:pt idx="59">
                  <c:v>1050</c:v>
                </c:pt>
                <c:pt idx="60">
                  <c:v>1100</c:v>
                </c:pt>
                <c:pt idx="61">
                  <c:v>1100</c:v>
                </c:pt>
                <c:pt idx="62">
                  <c:v>1100</c:v>
                </c:pt>
                <c:pt idx="63">
                  <c:v>1150</c:v>
                </c:pt>
                <c:pt idx="64">
                  <c:v>1150</c:v>
                </c:pt>
                <c:pt idx="65">
                  <c:v>1150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1300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1300</c:v>
                </c:pt>
                <c:pt idx="78">
                  <c:v>1300</c:v>
                </c:pt>
                <c:pt idx="79">
                  <c:v>1350</c:v>
                </c:pt>
                <c:pt idx="80">
                  <c:v>1350</c:v>
                </c:pt>
                <c:pt idx="81">
                  <c:v>1350</c:v>
                </c:pt>
                <c:pt idx="82">
                  <c:v>1350</c:v>
                </c:pt>
                <c:pt idx="83">
                  <c:v>1350</c:v>
                </c:pt>
                <c:pt idx="84">
                  <c:v>1400</c:v>
                </c:pt>
                <c:pt idx="85">
                  <c:v>1400</c:v>
                </c:pt>
                <c:pt idx="86">
                  <c:v>1400</c:v>
                </c:pt>
                <c:pt idx="87">
                  <c:v>1400</c:v>
                </c:pt>
                <c:pt idx="88">
                  <c:v>1450</c:v>
                </c:pt>
                <c:pt idx="89">
                  <c:v>1450</c:v>
                </c:pt>
                <c:pt idx="90">
                  <c:v>1450</c:v>
                </c:pt>
                <c:pt idx="91">
                  <c:v>1450</c:v>
                </c:pt>
                <c:pt idx="92">
                  <c:v>1450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</c:numCache>
            </c:numRef>
          </c:xVal>
          <c:yVal>
            <c:numRef>
              <c:f>Sheet1!$G$3:$G$100</c:f>
              <c:numCache>
                <c:formatCode>General</c:formatCode>
                <c:ptCount val="98"/>
                <c:pt idx="0">
                  <c:v>1.1111111111111111E-3</c:v>
                </c:pt>
                <c:pt idx="1">
                  <c:v>1.0905125408942203E-3</c:v>
                </c:pt>
                <c:pt idx="2">
                  <c:v>1.0952902519167579E-3</c:v>
                </c:pt>
                <c:pt idx="3">
                  <c:v>1.1560693641618498E-3</c:v>
                </c:pt>
                <c:pt idx="4">
                  <c:v>1.1560693641618498E-3</c:v>
                </c:pt>
                <c:pt idx="5">
                  <c:v>1.148105625717566E-3</c:v>
                </c:pt>
                <c:pt idx="6">
                  <c:v>1.2903225806451613E-3</c:v>
                </c:pt>
                <c:pt idx="7">
                  <c:v>1.2738853503184713E-3</c:v>
                </c:pt>
                <c:pt idx="8">
                  <c:v>1.2690355329949238E-3</c:v>
                </c:pt>
                <c:pt idx="9">
                  <c:v>1.4164305949008499E-3</c:v>
                </c:pt>
                <c:pt idx="10">
                  <c:v>1.3736263736263737E-3</c:v>
                </c:pt>
                <c:pt idx="11">
                  <c:v>1.3986013986013986E-3</c:v>
                </c:pt>
                <c:pt idx="12">
                  <c:v>1.7035775127768314E-3</c:v>
                </c:pt>
                <c:pt idx="13">
                  <c:v>1.7152658662092624E-3</c:v>
                </c:pt>
                <c:pt idx="14">
                  <c:v>1.6920473773265651E-3</c:v>
                </c:pt>
                <c:pt idx="15">
                  <c:v>1.8552875695732839E-3</c:v>
                </c:pt>
                <c:pt idx="16">
                  <c:v>1.9120458891013384E-3</c:v>
                </c:pt>
                <c:pt idx="17">
                  <c:v>1.9342359767891683E-3</c:v>
                </c:pt>
                <c:pt idx="18">
                  <c:v>2.2172949002217295E-3</c:v>
                </c:pt>
                <c:pt idx="19">
                  <c:v>2.0790020790020791E-3</c:v>
                </c:pt>
                <c:pt idx="20">
                  <c:v>2.2123893805309734E-3</c:v>
                </c:pt>
                <c:pt idx="21">
                  <c:v>2.3980815347721821E-3</c:v>
                </c:pt>
                <c:pt idx="22">
                  <c:v>2.3094688221709007E-3</c:v>
                </c:pt>
                <c:pt idx="23">
                  <c:v>2.4390243902439024E-3</c:v>
                </c:pt>
                <c:pt idx="24">
                  <c:v>2.5641025641025641E-3</c:v>
                </c:pt>
                <c:pt idx="25">
                  <c:v>2.5906735751295338E-3</c:v>
                </c:pt>
                <c:pt idx="26">
                  <c:v>2.5706940874035988E-3</c:v>
                </c:pt>
                <c:pt idx="27">
                  <c:v>2.8248587570621469E-3</c:v>
                </c:pt>
                <c:pt idx="28">
                  <c:v>2.8089887640449437E-3</c:v>
                </c:pt>
                <c:pt idx="29">
                  <c:v>2.8571428571428571E-3</c:v>
                </c:pt>
                <c:pt idx="30">
                  <c:v>2.9585798816568047E-3</c:v>
                </c:pt>
                <c:pt idx="31">
                  <c:v>3.0487804878048782E-3</c:v>
                </c:pt>
                <c:pt idx="32">
                  <c:v>2.9940119760479044E-3</c:v>
                </c:pt>
                <c:pt idx="33">
                  <c:v>3.246753246753247E-3</c:v>
                </c:pt>
                <c:pt idx="34">
                  <c:v>3.0303030303030303E-3</c:v>
                </c:pt>
                <c:pt idx="35">
                  <c:v>2.9940119760479044E-3</c:v>
                </c:pt>
                <c:pt idx="36">
                  <c:v>3.3003300330033004E-3</c:v>
                </c:pt>
                <c:pt idx="37">
                  <c:v>3.2258064516129032E-3</c:v>
                </c:pt>
                <c:pt idx="38">
                  <c:v>3.246753246753247E-3</c:v>
                </c:pt>
                <c:pt idx="39">
                  <c:v>3.4965034965034965E-3</c:v>
                </c:pt>
                <c:pt idx="40">
                  <c:v>3.4013605442176869E-3</c:v>
                </c:pt>
                <c:pt idx="41">
                  <c:v>3.3557046979865771E-3</c:v>
                </c:pt>
                <c:pt idx="42">
                  <c:v>3.7453183520599251E-3</c:v>
                </c:pt>
                <c:pt idx="43">
                  <c:v>3.6496350364963502E-3</c:v>
                </c:pt>
                <c:pt idx="44">
                  <c:v>3.6363636363636364E-3</c:v>
                </c:pt>
                <c:pt idx="45">
                  <c:v>3.8610038610038611E-3</c:v>
                </c:pt>
                <c:pt idx="46">
                  <c:v>3.8314176245210726E-3</c:v>
                </c:pt>
                <c:pt idx="47">
                  <c:v>3.90625E-3</c:v>
                </c:pt>
                <c:pt idx="48">
                  <c:v>4.2372881355932203E-3</c:v>
                </c:pt>
                <c:pt idx="49">
                  <c:v>4.11522633744856E-3</c:v>
                </c:pt>
                <c:pt idx="50">
                  <c:v>4.0983606557377051E-3</c:v>
                </c:pt>
                <c:pt idx="51">
                  <c:v>4.4843049327354259E-3</c:v>
                </c:pt>
                <c:pt idx="52">
                  <c:v>4.3859649122807015E-3</c:v>
                </c:pt>
                <c:pt idx="53">
                  <c:v>4.5045045045045045E-3</c:v>
                </c:pt>
                <c:pt idx="54">
                  <c:v>4.6511627906976744E-3</c:v>
                </c:pt>
                <c:pt idx="55">
                  <c:v>4.5662100456621002E-3</c:v>
                </c:pt>
                <c:pt idx="56">
                  <c:v>4.4247787610619468E-3</c:v>
                </c:pt>
                <c:pt idx="57">
                  <c:v>4.9751243781094526E-3</c:v>
                </c:pt>
                <c:pt idx="58">
                  <c:v>4.7169811320754715E-3</c:v>
                </c:pt>
                <c:pt idx="59">
                  <c:v>4.7619047619047623E-3</c:v>
                </c:pt>
                <c:pt idx="60">
                  <c:v>5.0251256281407036E-3</c:v>
                </c:pt>
                <c:pt idx="61">
                  <c:v>5.1546391752577319E-3</c:v>
                </c:pt>
                <c:pt idx="62">
                  <c:v>5.1546391752577319E-3</c:v>
                </c:pt>
                <c:pt idx="63">
                  <c:v>5.6497175141242938E-3</c:v>
                </c:pt>
                <c:pt idx="64">
                  <c:v>5.3763440860215058E-3</c:v>
                </c:pt>
                <c:pt idx="65">
                  <c:v>5.4644808743169399E-3</c:v>
                </c:pt>
                <c:pt idx="66">
                  <c:v>5.8139534883720929E-3</c:v>
                </c:pt>
                <c:pt idx="67">
                  <c:v>5.5865921787709499E-3</c:v>
                </c:pt>
                <c:pt idx="68">
                  <c:v>5.8139534883720929E-3</c:v>
                </c:pt>
                <c:pt idx="69">
                  <c:v>5.4054054054054057E-3</c:v>
                </c:pt>
                <c:pt idx="70">
                  <c:v>5.6497175141242938E-3</c:v>
                </c:pt>
                <c:pt idx="71">
                  <c:v>5.6497175141242938E-3</c:v>
                </c:pt>
                <c:pt idx="72">
                  <c:v>5.5248618784530384E-3</c:v>
                </c:pt>
                <c:pt idx="73">
                  <c:v>6.2111801242236021E-3</c:v>
                </c:pt>
                <c:pt idx="74">
                  <c:v>5.3763440860215058E-3</c:v>
                </c:pt>
                <c:pt idx="75">
                  <c:v>5.8479532163742687E-3</c:v>
                </c:pt>
                <c:pt idx="76">
                  <c:v>5.208333333333333E-3</c:v>
                </c:pt>
                <c:pt idx="77">
                  <c:v>5.7142857142857143E-3</c:v>
                </c:pt>
                <c:pt idx="78">
                  <c:v>5.9171597633136093E-3</c:v>
                </c:pt>
                <c:pt idx="79">
                  <c:v>5.3475935828877002E-3</c:v>
                </c:pt>
                <c:pt idx="80">
                  <c:v>5.8823529411764705E-3</c:v>
                </c:pt>
                <c:pt idx="81">
                  <c:v>6.024096385542169E-3</c:v>
                </c:pt>
                <c:pt idx="82">
                  <c:v>6.369426751592357E-3</c:v>
                </c:pt>
                <c:pt idx="83">
                  <c:v>6.024096385542169E-3</c:v>
                </c:pt>
                <c:pt idx="84">
                  <c:v>6.0606060606060606E-3</c:v>
                </c:pt>
                <c:pt idx="85">
                  <c:v>5.9880239520958087E-3</c:v>
                </c:pt>
                <c:pt idx="86">
                  <c:v>6.024096385542169E-3</c:v>
                </c:pt>
                <c:pt idx="87">
                  <c:v>6.0975609756097563E-3</c:v>
                </c:pt>
                <c:pt idx="88">
                  <c:v>5.8823529411764705E-3</c:v>
                </c:pt>
                <c:pt idx="89">
                  <c:v>6.2893081761006293E-3</c:v>
                </c:pt>
                <c:pt idx="90">
                  <c:v>6.2500000000000003E-3</c:v>
                </c:pt>
                <c:pt idx="91">
                  <c:v>5.9880239520958087E-3</c:v>
                </c:pt>
                <c:pt idx="92">
                  <c:v>5.9880239520958087E-3</c:v>
                </c:pt>
                <c:pt idx="93">
                  <c:v>6.7114093959731542E-3</c:v>
                </c:pt>
                <c:pt idx="94">
                  <c:v>6.7114093959731542E-3</c:v>
                </c:pt>
                <c:pt idx="95">
                  <c:v>5.5248618784530384E-3</c:v>
                </c:pt>
                <c:pt idx="96">
                  <c:v>5.681818181818182E-3</c:v>
                </c:pt>
                <c:pt idx="97">
                  <c:v>6.4516129032258064E-3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88480"/>
        <c:axId val="267189264"/>
      </c:scatterChart>
      <c:valAx>
        <c:axId val="26718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7189264"/>
        <c:crosses val="autoZero"/>
        <c:crossBetween val="midCat"/>
      </c:valAx>
      <c:valAx>
        <c:axId val="26718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188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Actual Angle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6489166142542089E-2"/>
                  <c:y val="-1.6234759860843724E-2"/>
                </c:manualLayout>
              </c:layout>
              <c:numFmt formatCode="General" sourceLinked="0"/>
            </c:trendlineLbl>
          </c:trendline>
          <c:xVal>
            <c:numRef>
              <c:f>Sheet2!$A$3:$A$27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xVal>
          <c:yVal>
            <c:numRef>
              <c:f>Sheet2!$B$3:$B$27</c:f>
              <c:numCache>
                <c:formatCode>General</c:formatCode>
                <c:ptCount val="25"/>
                <c:pt idx="0">
                  <c:v>-14</c:v>
                </c:pt>
                <c:pt idx="1">
                  <c:v>-10</c:v>
                </c:pt>
                <c:pt idx="2">
                  <c:v>-4.8</c:v>
                </c:pt>
                <c:pt idx="3">
                  <c:v>-1.1000000000000001</c:v>
                </c:pt>
                <c:pt idx="4">
                  <c:v>2.5</c:v>
                </c:pt>
                <c:pt idx="5">
                  <c:v>7.3</c:v>
                </c:pt>
                <c:pt idx="6">
                  <c:v>11</c:v>
                </c:pt>
                <c:pt idx="7">
                  <c:v>14.5</c:v>
                </c:pt>
                <c:pt idx="8">
                  <c:v>18.100000000000001</c:v>
                </c:pt>
                <c:pt idx="9">
                  <c:v>23.1</c:v>
                </c:pt>
                <c:pt idx="10">
                  <c:v>26.8</c:v>
                </c:pt>
                <c:pt idx="11">
                  <c:v>31</c:v>
                </c:pt>
                <c:pt idx="12">
                  <c:v>35.200000000000003</c:v>
                </c:pt>
                <c:pt idx="13">
                  <c:v>38</c:v>
                </c:pt>
                <c:pt idx="14">
                  <c:v>42.3</c:v>
                </c:pt>
                <c:pt idx="15">
                  <c:v>47</c:v>
                </c:pt>
                <c:pt idx="16">
                  <c:v>51.3</c:v>
                </c:pt>
                <c:pt idx="17">
                  <c:v>55.4</c:v>
                </c:pt>
                <c:pt idx="18">
                  <c:v>61.5</c:v>
                </c:pt>
                <c:pt idx="19">
                  <c:v>64</c:v>
                </c:pt>
                <c:pt idx="20">
                  <c:v>69.400000000000006</c:v>
                </c:pt>
                <c:pt idx="21">
                  <c:v>73.099999999999994</c:v>
                </c:pt>
                <c:pt idx="22">
                  <c:v>77.3</c:v>
                </c:pt>
                <c:pt idx="23">
                  <c:v>80.2</c:v>
                </c:pt>
                <c:pt idx="24">
                  <c:v>84.1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Zero Angle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05759719699076"/>
                  <c:y val="0.25114086854131951"/>
                </c:manualLayout>
              </c:layout>
              <c:numFmt formatCode="General" sourceLinked="0"/>
            </c:trendlineLbl>
          </c:trendline>
          <c:xVal>
            <c:numRef>
              <c:f>Sheet2!$A$3:$A$27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xVal>
          <c:yVal>
            <c:numRef>
              <c:f>Sheet2!$C$3:$C$27</c:f>
              <c:numCache>
                <c:formatCode>General</c:formatCode>
                <c:ptCount val="25"/>
                <c:pt idx="0">
                  <c:v>-49.2</c:v>
                </c:pt>
                <c:pt idx="1">
                  <c:v>-45.2</c:v>
                </c:pt>
                <c:pt idx="2">
                  <c:v>-40</c:v>
                </c:pt>
                <c:pt idx="3">
                  <c:v>-36.300000000000004</c:v>
                </c:pt>
                <c:pt idx="4">
                  <c:v>-32.700000000000003</c:v>
                </c:pt>
                <c:pt idx="5">
                  <c:v>-27.900000000000002</c:v>
                </c:pt>
                <c:pt idx="6">
                  <c:v>-24.200000000000003</c:v>
                </c:pt>
                <c:pt idx="7">
                  <c:v>-20.700000000000003</c:v>
                </c:pt>
                <c:pt idx="8">
                  <c:v>-17.100000000000001</c:v>
                </c:pt>
                <c:pt idx="9">
                  <c:v>-12.100000000000001</c:v>
                </c:pt>
                <c:pt idx="10">
                  <c:v>-8.4000000000000021</c:v>
                </c:pt>
                <c:pt idx="11">
                  <c:v>-4.2000000000000028</c:v>
                </c:pt>
                <c:pt idx="12">
                  <c:v>0</c:v>
                </c:pt>
                <c:pt idx="13">
                  <c:v>2.7999999999999972</c:v>
                </c:pt>
                <c:pt idx="14">
                  <c:v>7.0999999999999943</c:v>
                </c:pt>
                <c:pt idx="15">
                  <c:v>11.799999999999997</c:v>
                </c:pt>
                <c:pt idx="16">
                  <c:v>16.099999999999994</c:v>
                </c:pt>
                <c:pt idx="17">
                  <c:v>20.199999999999996</c:v>
                </c:pt>
                <c:pt idx="18">
                  <c:v>26.299999999999997</c:v>
                </c:pt>
                <c:pt idx="19">
                  <c:v>28.799999999999997</c:v>
                </c:pt>
                <c:pt idx="20">
                  <c:v>34.200000000000003</c:v>
                </c:pt>
                <c:pt idx="21">
                  <c:v>37.899999999999991</c:v>
                </c:pt>
                <c:pt idx="22">
                  <c:v>42.099999999999994</c:v>
                </c:pt>
                <c:pt idx="23">
                  <c:v>45</c:v>
                </c:pt>
                <c:pt idx="24">
                  <c:v>48.899999999999991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84952"/>
        <c:axId val="269095872"/>
      </c:scatterChart>
      <c:valAx>
        <c:axId val="2671849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Given</a:t>
                </a:r>
                <a:r>
                  <a:rPr lang="en-AU" baseline="0"/>
                  <a:t> Number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9095872"/>
        <c:crosses val="autoZero"/>
        <c:crossBetween val="midCat"/>
      </c:valAx>
      <c:valAx>
        <c:axId val="2690958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184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02843769485957"/>
          <c:y val="0.30641817589781484"/>
          <c:w val="0.15674393117726929"/>
          <c:h val="0.191374669249684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Sheet2!$H$2</c:f>
              <c:strCache>
                <c:ptCount val="1"/>
                <c:pt idx="0">
                  <c:v>Zeroed angle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9375113912403766"/>
                  <c:y val="0.4111831621021273"/>
                </c:manualLayout>
              </c:layout>
              <c:numFmt formatCode="General" sourceLinked="0"/>
            </c:trendlineLbl>
          </c:trendline>
          <c:xVal>
            <c:numRef>
              <c:f>Sheet2!$E$3:$E$27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xVal>
          <c:yVal>
            <c:numRef>
              <c:f>Sheet2!$H$3:$H$27</c:f>
              <c:numCache>
                <c:formatCode>General</c:formatCode>
                <c:ptCount val="25"/>
                <c:pt idx="0">
                  <c:v>-48.5</c:v>
                </c:pt>
                <c:pt idx="1">
                  <c:v>-44.2</c:v>
                </c:pt>
                <c:pt idx="2">
                  <c:v>-39.700000000000003</c:v>
                </c:pt>
                <c:pt idx="3">
                  <c:v>-34.700000000000003</c:v>
                </c:pt>
                <c:pt idx="4">
                  <c:v>-31.5</c:v>
                </c:pt>
                <c:pt idx="5">
                  <c:v>-26.600000000000009</c:v>
                </c:pt>
                <c:pt idx="6">
                  <c:v>-22.900000000000006</c:v>
                </c:pt>
                <c:pt idx="7">
                  <c:v>-18.799999999999997</c:v>
                </c:pt>
                <c:pt idx="8">
                  <c:v>-14.700000000000003</c:v>
                </c:pt>
                <c:pt idx="9">
                  <c:v>-11.600000000000009</c:v>
                </c:pt>
                <c:pt idx="10">
                  <c:v>-6.9000000000000057</c:v>
                </c:pt>
                <c:pt idx="11">
                  <c:v>-3.6000000000000085</c:v>
                </c:pt>
                <c:pt idx="12">
                  <c:v>0</c:v>
                </c:pt>
                <c:pt idx="13">
                  <c:v>4</c:v>
                </c:pt>
                <c:pt idx="14">
                  <c:v>7.8999999999999915</c:v>
                </c:pt>
                <c:pt idx="15">
                  <c:v>12.200000000000003</c:v>
                </c:pt>
                <c:pt idx="16">
                  <c:v>15.700000000000003</c:v>
                </c:pt>
                <c:pt idx="17">
                  <c:v>19.899999999999991</c:v>
                </c:pt>
                <c:pt idx="18">
                  <c:v>22.700000000000003</c:v>
                </c:pt>
                <c:pt idx="19">
                  <c:v>26.700000000000003</c:v>
                </c:pt>
                <c:pt idx="20">
                  <c:v>29.899999999999991</c:v>
                </c:pt>
                <c:pt idx="21">
                  <c:v>33.799999999999997</c:v>
                </c:pt>
                <c:pt idx="22">
                  <c:v>36.799999999999997</c:v>
                </c:pt>
                <c:pt idx="23">
                  <c:v>41.399999999999991</c:v>
                </c:pt>
                <c:pt idx="24">
                  <c:v>45.100000000000009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Sheet2!$F$2</c:f>
              <c:strCache>
                <c:ptCount val="1"/>
                <c:pt idx="0">
                  <c:v>Actual Angle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Sheet2!$E$3:$E$27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xVal>
          <c:yVal>
            <c:numRef>
              <c:f>Sheet2!$G$3:$G$27</c:f>
              <c:numCache>
                <c:formatCode>General</c:formatCode>
                <c:ptCount val="25"/>
                <c:pt idx="0">
                  <c:v>42.2</c:v>
                </c:pt>
                <c:pt idx="1">
                  <c:v>46.5</c:v>
                </c:pt>
                <c:pt idx="2">
                  <c:v>51</c:v>
                </c:pt>
                <c:pt idx="3">
                  <c:v>56</c:v>
                </c:pt>
                <c:pt idx="4">
                  <c:v>59.2</c:v>
                </c:pt>
                <c:pt idx="5">
                  <c:v>64.099999999999994</c:v>
                </c:pt>
                <c:pt idx="6">
                  <c:v>67.8</c:v>
                </c:pt>
                <c:pt idx="7">
                  <c:v>71.900000000000006</c:v>
                </c:pt>
                <c:pt idx="8">
                  <c:v>76</c:v>
                </c:pt>
                <c:pt idx="9">
                  <c:v>79.099999999999994</c:v>
                </c:pt>
                <c:pt idx="10">
                  <c:v>83.8</c:v>
                </c:pt>
                <c:pt idx="11">
                  <c:v>87.1</c:v>
                </c:pt>
                <c:pt idx="12">
                  <c:v>90.7</c:v>
                </c:pt>
                <c:pt idx="13">
                  <c:v>94.7</c:v>
                </c:pt>
                <c:pt idx="14">
                  <c:v>98.6</c:v>
                </c:pt>
                <c:pt idx="15">
                  <c:v>102.9</c:v>
                </c:pt>
                <c:pt idx="16">
                  <c:v>106.4</c:v>
                </c:pt>
                <c:pt idx="17">
                  <c:v>110.6</c:v>
                </c:pt>
                <c:pt idx="18">
                  <c:v>113.4</c:v>
                </c:pt>
                <c:pt idx="19">
                  <c:v>117.4</c:v>
                </c:pt>
                <c:pt idx="20">
                  <c:v>120.6</c:v>
                </c:pt>
                <c:pt idx="21">
                  <c:v>124.5</c:v>
                </c:pt>
                <c:pt idx="22">
                  <c:v>127.5</c:v>
                </c:pt>
                <c:pt idx="23">
                  <c:v>132.1</c:v>
                </c:pt>
                <c:pt idx="24">
                  <c:v>135.80000000000001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99400"/>
        <c:axId val="269099008"/>
      </c:scatterChart>
      <c:valAx>
        <c:axId val="2690994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Input</a:t>
                </a:r>
                <a:r>
                  <a:rPr lang="en-AU" baseline="0"/>
                  <a:t>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9099008"/>
        <c:crosses val="autoZero"/>
        <c:crossBetween val="midCat"/>
      </c:valAx>
      <c:valAx>
        <c:axId val="2690990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Angle</a:t>
                </a:r>
                <a:r>
                  <a:rPr lang="en-AU" baseline="0"/>
                  <a:t> (degrees)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9099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331290" cy="80604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495298</xdr:colOff>
      <xdr:row>0</xdr:row>
      <xdr:rowOff>138112</xdr:rowOff>
    </xdr:from>
    <xdr:to>
      <xdr:col>46</xdr:col>
      <xdr:colOff>495299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25</xdr:row>
      <xdr:rowOff>28575</xdr:rowOff>
    </xdr:from>
    <xdr:to>
      <xdr:col>46</xdr:col>
      <xdr:colOff>514351</xdr:colOff>
      <xdr:row>48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28</xdr:row>
      <xdr:rowOff>100012</xdr:rowOff>
    </xdr:from>
    <xdr:to>
      <xdr:col>12</xdr:col>
      <xdr:colOff>457200</xdr:colOff>
      <xdr:row>54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</xdr:row>
      <xdr:rowOff>138112</xdr:rowOff>
    </xdr:from>
    <xdr:to>
      <xdr:col>23</xdr:col>
      <xdr:colOff>200024</xdr:colOff>
      <xdr:row>27</xdr:row>
      <xdr:rowOff>104776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125"/>
  <sheetViews>
    <sheetView topLeftCell="R46" workbookViewId="0">
      <selection activeCell="D20" sqref="D20"/>
    </sheetView>
  </sheetViews>
  <sheetFormatPr defaultRowHeight="14.5" x14ac:dyDescent="0.35"/>
  <cols>
    <col min="2" max="2" width="14.54296875" bestFit="1" customWidth="1"/>
    <col min="6" max="6" width="12" bestFit="1" customWidth="1"/>
  </cols>
  <sheetData>
    <row r="2" spans="2:7" x14ac:dyDescent="0.35">
      <c r="B2" t="s">
        <v>0</v>
      </c>
      <c r="C2" t="s">
        <v>3</v>
      </c>
      <c r="D2" t="s">
        <v>1</v>
      </c>
      <c r="F2" t="s">
        <v>14</v>
      </c>
    </row>
    <row r="3" spans="2:7" x14ac:dyDescent="0.35">
      <c r="B3">
        <v>150</v>
      </c>
      <c r="C3" s="1" t="s">
        <v>2</v>
      </c>
      <c r="D3">
        <f>HEX2DEC(C3)</f>
        <v>57600</v>
      </c>
      <c r="E3">
        <f>D3/64</f>
        <v>900</v>
      </c>
      <c r="F3">
        <f>1/D3</f>
        <v>1.7361111111111111E-5</v>
      </c>
      <c r="G3">
        <f>1/E3</f>
        <v>1.1111111111111111E-3</v>
      </c>
    </row>
    <row r="4" spans="2:7" x14ac:dyDescent="0.35">
      <c r="B4">
        <v>150</v>
      </c>
      <c r="C4" s="1" t="s">
        <v>4</v>
      </c>
      <c r="D4">
        <f t="shared" ref="D4:D67" si="0">HEX2DEC(C4)</f>
        <v>58688</v>
      </c>
      <c r="E4">
        <f t="shared" ref="E4:E67" si="1">D4/64</f>
        <v>917</v>
      </c>
      <c r="F4">
        <f t="shared" ref="F4:G67" si="2">1/D4</f>
        <v>1.7039258451472193E-5</v>
      </c>
      <c r="G4">
        <f t="shared" si="2"/>
        <v>1.0905125408942203E-3</v>
      </c>
    </row>
    <row r="5" spans="2:7" x14ac:dyDescent="0.35">
      <c r="B5">
        <v>150</v>
      </c>
      <c r="C5" s="1" t="s">
        <v>5</v>
      </c>
      <c r="D5">
        <f t="shared" si="0"/>
        <v>58432</v>
      </c>
      <c r="E5">
        <f t="shared" si="1"/>
        <v>913</v>
      </c>
      <c r="F5">
        <f t="shared" si="2"/>
        <v>1.7113910186199342E-5</v>
      </c>
      <c r="G5">
        <f t="shared" si="2"/>
        <v>1.0952902519167579E-3</v>
      </c>
    </row>
    <row r="6" spans="2:7" x14ac:dyDescent="0.35">
      <c r="B6">
        <v>200</v>
      </c>
      <c r="C6" s="1" t="s">
        <v>6</v>
      </c>
      <c r="D6">
        <f t="shared" si="0"/>
        <v>55360</v>
      </c>
      <c r="E6">
        <f t="shared" si="1"/>
        <v>865</v>
      </c>
      <c r="F6">
        <f t="shared" si="2"/>
        <v>1.8063583815028903E-5</v>
      </c>
      <c r="G6">
        <f t="shared" si="2"/>
        <v>1.1560693641618498E-3</v>
      </c>
    </row>
    <row r="7" spans="2:7" x14ac:dyDescent="0.35">
      <c r="B7">
        <v>200</v>
      </c>
      <c r="C7" s="1" t="s">
        <v>6</v>
      </c>
      <c r="D7">
        <f t="shared" si="0"/>
        <v>55360</v>
      </c>
      <c r="E7">
        <f t="shared" si="1"/>
        <v>865</v>
      </c>
      <c r="F7">
        <f t="shared" si="2"/>
        <v>1.8063583815028903E-5</v>
      </c>
      <c r="G7">
        <f t="shared" si="2"/>
        <v>1.1560693641618498E-3</v>
      </c>
    </row>
    <row r="8" spans="2:7" x14ac:dyDescent="0.35">
      <c r="B8">
        <v>200</v>
      </c>
      <c r="C8" s="1" t="s">
        <v>7</v>
      </c>
      <c r="D8">
        <f t="shared" si="0"/>
        <v>55744</v>
      </c>
      <c r="E8">
        <f t="shared" si="1"/>
        <v>871</v>
      </c>
      <c r="F8">
        <f t="shared" si="2"/>
        <v>1.7939150401836969E-5</v>
      </c>
      <c r="G8">
        <f t="shared" si="2"/>
        <v>1.148105625717566E-3</v>
      </c>
    </row>
    <row r="9" spans="2:7" x14ac:dyDescent="0.35">
      <c r="B9">
        <v>250</v>
      </c>
      <c r="C9" s="1" t="s">
        <v>8</v>
      </c>
      <c r="D9">
        <f t="shared" si="0"/>
        <v>49600</v>
      </c>
      <c r="E9">
        <f t="shared" si="1"/>
        <v>775</v>
      </c>
      <c r="F9">
        <f t="shared" si="2"/>
        <v>2.0161290322580645E-5</v>
      </c>
      <c r="G9">
        <f t="shared" si="2"/>
        <v>1.2903225806451613E-3</v>
      </c>
    </row>
    <row r="10" spans="2:7" x14ac:dyDescent="0.35">
      <c r="B10">
        <v>250</v>
      </c>
      <c r="C10" s="1" t="s">
        <v>9</v>
      </c>
      <c r="D10">
        <f t="shared" si="0"/>
        <v>50240</v>
      </c>
      <c r="E10">
        <f t="shared" si="1"/>
        <v>785</v>
      </c>
      <c r="F10">
        <f t="shared" si="2"/>
        <v>1.9904458598726114E-5</v>
      </c>
      <c r="G10">
        <f t="shared" si="2"/>
        <v>1.2738853503184713E-3</v>
      </c>
    </row>
    <row r="11" spans="2:7" x14ac:dyDescent="0.35">
      <c r="B11">
        <v>250</v>
      </c>
      <c r="C11" s="1" t="s">
        <v>10</v>
      </c>
      <c r="D11">
        <f t="shared" si="0"/>
        <v>50432</v>
      </c>
      <c r="E11">
        <f t="shared" si="1"/>
        <v>788</v>
      </c>
      <c r="F11">
        <f t="shared" si="2"/>
        <v>1.9828680203045684E-5</v>
      </c>
      <c r="G11">
        <f t="shared" si="2"/>
        <v>1.2690355329949238E-3</v>
      </c>
    </row>
    <row r="12" spans="2:7" x14ac:dyDescent="0.35">
      <c r="B12">
        <v>300</v>
      </c>
      <c r="C12" s="1" t="s">
        <v>11</v>
      </c>
      <c r="D12">
        <f t="shared" si="0"/>
        <v>45184</v>
      </c>
      <c r="E12">
        <f t="shared" si="1"/>
        <v>706</v>
      </c>
      <c r="F12">
        <f t="shared" si="2"/>
        <v>2.213172804532578E-5</v>
      </c>
      <c r="G12">
        <f t="shared" si="2"/>
        <v>1.4164305949008499E-3</v>
      </c>
    </row>
    <row r="13" spans="2:7" x14ac:dyDescent="0.35">
      <c r="B13">
        <v>300</v>
      </c>
      <c r="C13" s="1" t="s">
        <v>12</v>
      </c>
      <c r="D13">
        <f t="shared" si="0"/>
        <v>46592</v>
      </c>
      <c r="E13">
        <f t="shared" si="1"/>
        <v>728</v>
      </c>
      <c r="F13">
        <f t="shared" si="2"/>
        <v>2.146291208791209E-5</v>
      </c>
      <c r="G13">
        <f t="shared" si="2"/>
        <v>1.3736263736263737E-3</v>
      </c>
    </row>
    <row r="14" spans="2:7" x14ac:dyDescent="0.35">
      <c r="B14">
        <v>300</v>
      </c>
      <c r="C14" s="1" t="s">
        <v>13</v>
      </c>
      <c r="D14">
        <f t="shared" si="0"/>
        <v>45760</v>
      </c>
      <c r="E14">
        <f t="shared" si="1"/>
        <v>715</v>
      </c>
      <c r="F14">
        <f t="shared" si="2"/>
        <v>2.1853146853146853E-5</v>
      </c>
      <c r="G14">
        <f t="shared" si="2"/>
        <v>1.3986013986013986E-3</v>
      </c>
    </row>
    <row r="15" spans="2:7" x14ac:dyDescent="0.35">
      <c r="B15">
        <v>350</v>
      </c>
      <c r="C15" s="1" t="s">
        <v>15</v>
      </c>
      <c r="D15">
        <f t="shared" si="0"/>
        <v>37568</v>
      </c>
      <c r="E15">
        <f t="shared" si="1"/>
        <v>587</v>
      </c>
      <c r="F15">
        <f t="shared" si="2"/>
        <v>2.661839863713799E-5</v>
      </c>
      <c r="G15">
        <f t="shared" si="2"/>
        <v>1.7035775127768314E-3</v>
      </c>
    </row>
    <row r="16" spans="2:7" x14ac:dyDescent="0.35">
      <c r="B16">
        <v>350</v>
      </c>
      <c r="C16" s="1" t="s">
        <v>16</v>
      </c>
      <c r="D16">
        <f t="shared" si="0"/>
        <v>37312</v>
      </c>
      <c r="E16">
        <f t="shared" si="1"/>
        <v>583</v>
      </c>
      <c r="F16">
        <f t="shared" si="2"/>
        <v>2.6801029159519725E-5</v>
      </c>
      <c r="G16">
        <f t="shared" si="2"/>
        <v>1.7152658662092624E-3</v>
      </c>
    </row>
    <row r="17" spans="2:7" x14ac:dyDescent="0.35">
      <c r="B17">
        <v>350</v>
      </c>
      <c r="C17" s="1" t="s">
        <v>17</v>
      </c>
      <c r="D17">
        <f t="shared" si="0"/>
        <v>37824</v>
      </c>
      <c r="E17">
        <f t="shared" si="1"/>
        <v>591</v>
      </c>
      <c r="F17">
        <f t="shared" si="2"/>
        <v>2.6438240270727579E-5</v>
      </c>
      <c r="G17">
        <f t="shared" si="2"/>
        <v>1.6920473773265651E-3</v>
      </c>
    </row>
    <row r="18" spans="2:7" x14ac:dyDescent="0.35">
      <c r="B18">
        <v>400</v>
      </c>
      <c r="C18" s="1" t="s">
        <v>18</v>
      </c>
      <c r="D18">
        <f t="shared" si="0"/>
        <v>34496</v>
      </c>
      <c r="E18">
        <f t="shared" si="1"/>
        <v>539</v>
      </c>
      <c r="F18">
        <f t="shared" si="2"/>
        <v>2.8988868274582561E-5</v>
      </c>
      <c r="G18">
        <f t="shared" si="2"/>
        <v>1.8552875695732839E-3</v>
      </c>
    </row>
    <row r="19" spans="2:7" x14ac:dyDescent="0.35">
      <c r="B19">
        <v>400</v>
      </c>
      <c r="C19" s="1" t="s">
        <v>19</v>
      </c>
      <c r="D19">
        <f t="shared" si="0"/>
        <v>33472</v>
      </c>
      <c r="E19">
        <f t="shared" si="1"/>
        <v>523</v>
      </c>
      <c r="F19">
        <f t="shared" si="2"/>
        <v>2.9875717017208412E-5</v>
      </c>
      <c r="G19">
        <f t="shared" si="2"/>
        <v>1.9120458891013384E-3</v>
      </c>
    </row>
    <row r="20" spans="2:7" x14ac:dyDescent="0.35">
      <c r="B20">
        <v>400</v>
      </c>
      <c r="C20" s="1">
        <v>8140</v>
      </c>
      <c r="D20">
        <f t="shared" si="0"/>
        <v>33088</v>
      </c>
      <c r="E20">
        <f t="shared" si="1"/>
        <v>517</v>
      </c>
      <c r="F20">
        <f t="shared" si="2"/>
        <v>3.0222437137330755E-5</v>
      </c>
      <c r="G20">
        <f t="shared" si="2"/>
        <v>1.9342359767891683E-3</v>
      </c>
    </row>
    <row r="21" spans="2:7" x14ac:dyDescent="0.35">
      <c r="B21">
        <v>450</v>
      </c>
      <c r="C21" s="1" t="s">
        <v>20</v>
      </c>
      <c r="D21">
        <f t="shared" si="0"/>
        <v>28864</v>
      </c>
      <c r="E21">
        <f t="shared" si="1"/>
        <v>451</v>
      </c>
      <c r="F21">
        <f t="shared" si="2"/>
        <v>3.4645232815964523E-5</v>
      </c>
      <c r="G21">
        <f t="shared" si="2"/>
        <v>2.2172949002217295E-3</v>
      </c>
    </row>
    <row r="22" spans="2:7" x14ac:dyDescent="0.35">
      <c r="B22">
        <v>450</v>
      </c>
      <c r="C22" s="1">
        <v>7840</v>
      </c>
      <c r="D22">
        <f t="shared" si="0"/>
        <v>30784</v>
      </c>
      <c r="E22">
        <f t="shared" si="1"/>
        <v>481</v>
      </c>
      <c r="F22">
        <f t="shared" si="2"/>
        <v>3.2484407484407486E-5</v>
      </c>
      <c r="G22">
        <f t="shared" si="2"/>
        <v>2.0790020790020791E-3</v>
      </c>
    </row>
    <row r="23" spans="2:7" x14ac:dyDescent="0.35">
      <c r="B23">
        <v>450</v>
      </c>
      <c r="C23" s="1">
        <v>7100</v>
      </c>
      <c r="D23">
        <f t="shared" si="0"/>
        <v>28928</v>
      </c>
      <c r="E23">
        <f t="shared" si="1"/>
        <v>452</v>
      </c>
      <c r="F23">
        <f t="shared" si="2"/>
        <v>3.456858407079646E-5</v>
      </c>
      <c r="G23">
        <f t="shared" si="2"/>
        <v>2.2123893805309734E-3</v>
      </c>
    </row>
    <row r="24" spans="2:7" x14ac:dyDescent="0.35">
      <c r="B24">
        <v>500</v>
      </c>
      <c r="C24" s="1">
        <v>6840</v>
      </c>
      <c r="D24">
        <f t="shared" si="0"/>
        <v>26688</v>
      </c>
      <c r="E24">
        <f t="shared" si="1"/>
        <v>417</v>
      </c>
      <c r="F24">
        <f t="shared" si="2"/>
        <v>3.7470023980815345E-5</v>
      </c>
      <c r="G24">
        <f t="shared" si="2"/>
        <v>2.3980815347721821E-3</v>
      </c>
    </row>
    <row r="25" spans="2:7" x14ac:dyDescent="0.35">
      <c r="B25">
        <v>500</v>
      </c>
      <c r="C25" s="1" t="s">
        <v>21</v>
      </c>
      <c r="D25">
        <f t="shared" si="0"/>
        <v>27712</v>
      </c>
      <c r="E25">
        <f t="shared" si="1"/>
        <v>433</v>
      </c>
      <c r="F25">
        <f t="shared" si="2"/>
        <v>3.6085450346420323E-5</v>
      </c>
      <c r="G25">
        <f t="shared" si="2"/>
        <v>2.3094688221709007E-3</v>
      </c>
    </row>
    <row r="26" spans="2:7" x14ac:dyDescent="0.35">
      <c r="B26">
        <v>500</v>
      </c>
      <c r="C26" s="1">
        <v>6680</v>
      </c>
      <c r="D26">
        <f t="shared" si="0"/>
        <v>26240</v>
      </c>
      <c r="E26">
        <f t="shared" si="1"/>
        <v>410</v>
      </c>
      <c r="F26">
        <f t="shared" si="2"/>
        <v>3.8109756097560976E-5</v>
      </c>
      <c r="G26">
        <f t="shared" si="2"/>
        <v>2.4390243902439024E-3</v>
      </c>
    </row>
    <row r="27" spans="2:7" x14ac:dyDescent="0.35">
      <c r="B27">
        <v>550</v>
      </c>
      <c r="C27" s="1">
        <v>6180</v>
      </c>
      <c r="D27">
        <f t="shared" si="0"/>
        <v>24960</v>
      </c>
      <c r="E27">
        <f t="shared" si="1"/>
        <v>390</v>
      </c>
      <c r="F27">
        <f t="shared" si="2"/>
        <v>4.0064102564102564E-5</v>
      </c>
      <c r="G27">
        <f t="shared" si="2"/>
        <v>2.5641025641025641E-3</v>
      </c>
    </row>
    <row r="28" spans="2:7" x14ac:dyDescent="0.35">
      <c r="B28">
        <v>550</v>
      </c>
      <c r="C28" s="1">
        <v>6080</v>
      </c>
      <c r="D28">
        <f t="shared" si="0"/>
        <v>24704</v>
      </c>
      <c r="E28">
        <f t="shared" si="1"/>
        <v>386</v>
      </c>
      <c r="F28">
        <f t="shared" si="2"/>
        <v>4.0479274611398965E-5</v>
      </c>
      <c r="G28">
        <f t="shared" si="2"/>
        <v>2.5906735751295338E-3</v>
      </c>
    </row>
    <row r="29" spans="2:7" x14ac:dyDescent="0.35">
      <c r="B29">
        <v>550</v>
      </c>
      <c r="C29" s="1">
        <v>6140</v>
      </c>
      <c r="D29">
        <f t="shared" si="0"/>
        <v>24896</v>
      </c>
      <c r="E29">
        <f t="shared" si="1"/>
        <v>389</v>
      </c>
      <c r="F29">
        <f t="shared" si="2"/>
        <v>4.0167095115681231E-5</v>
      </c>
      <c r="G29">
        <f t="shared" si="2"/>
        <v>2.5706940874035988E-3</v>
      </c>
    </row>
    <row r="30" spans="2:7" x14ac:dyDescent="0.35">
      <c r="B30">
        <v>600</v>
      </c>
      <c r="C30" s="1">
        <v>5880</v>
      </c>
      <c r="D30">
        <f t="shared" si="0"/>
        <v>22656</v>
      </c>
      <c r="E30">
        <f t="shared" si="1"/>
        <v>354</v>
      </c>
      <c r="F30">
        <f t="shared" si="2"/>
        <v>4.4138418079096045E-5</v>
      </c>
      <c r="G30">
        <f t="shared" si="2"/>
        <v>2.8248587570621469E-3</v>
      </c>
    </row>
    <row r="31" spans="2:7" x14ac:dyDescent="0.35">
      <c r="B31">
        <v>600</v>
      </c>
      <c r="C31" s="1">
        <v>5900</v>
      </c>
      <c r="D31">
        <f t="shared" si="0"/>
        <v>22784</v>
      </c>
      <c r="E31">
        <f t="shared" si="1"/>
        <v>356</v>
      </c>
      <c r="F31">
        <f t="shared" si="2"/>
        <v>4.3890449438202246E-5</v>
      </c>
      <c r="G31">
        <f t="shared" si="2"/>
        <v>2.8089887640449437E-3</v>
      </c>
    </row>
    <row r="32" spans="2:7" x14ac:dyDescent="0.35">
      <c r="B32">
        <v>600</v>
      </c>
      <c r="C32" s="1">
        <v>5780</v>
      </c>
      <c r="D32">
        <f t="shared" si="0"/>
        <v>22400</v>
      </c>
      <c r="E32">
        <f t="shared" si="1"/>
        <v>350</v>
      </c>
      <c r="F32">
        <f t="shared" si="2"/>
        <v>4.4642857142857143E-5</v>
      </c>
      <c r="G32">
        <f t="shared" si="2"/>
        <v>2.8571428571428571E-3</v>
      </c>
    </row>
    <row r="33" spans="2:7" x14ac:dyDescent="0.35">
      <c r="B33">
        <v>650</v>
      </c>
      <c r="C33" s="1">
        <v>5480</v>
      </c>
      <c r="D33">
        <f t="shared" si="0"/>
        <v>21632</v>
      </c>
      <c r="E33">
        <f t="shared" si="1"/>
        <v>338</v>
      </c>
      <c r="F33">
        <f t="shared" si="2"/>
        <v>4.6227810650887573E-5</v>
      </c>
      <c r="G33">
        <f t="shared" si="2"/>
        <v>2.9585798816568047E-3</v>
      </c>
    </row>
    <row r="34" spans="2:7" x14ac:dyDescent="0.35">
      <c r="B34">
        <v>650</v>
      </c>
      <c r="C34" s="1">
        <v>5200</v>
      </c>
      <c r="D34">
        <f t="shared" si="0"/>
        <v>20992</v>
      </c>
      <c r="E34">
        <f t="shared" si="1"/>
        <v>328</v>
      </c>
      <c r="F34">
        <f t="shared" si="2"/>
        <v>4.7637195121951221E-5</v>
      </c>
      <c r="G34">
        <f t="shared" si="2"/>
        <v>3.0487804878048782E-3</v>
      </c>
    </row>
    <row r="35" spans="2:7" x14ac:dyDescent="0.35">
      <c r="B35">
        <v>650</v>
      </c>
      <c r="C35" s="1">
        <v>5380</v>
      </c>
      <c r="D35">
        <f t="shared" si="0"/>
        <v>21376</v>
      </c>
      <c r="E35">
        <f t="shared" si="1"/>
        <v>334</v>
      </c>
      <c r="F35">
        <f t="shared" si="2"/>
        <v>4.6781437125748506E-5</v>
      </c>
      <c r="G35">
        <f t="shared" si="2"/>
        <v>2.9940119760479044E-3</v>
      </c>
    </row>
    <row r="36" spans="2:7" x14ac:dyDescent="0.35">
      <c r="B36">
        <v>700</v>
      </c>
      <c r="C36" s="1" t="s">
        <v>22</v>
      </c>
      <c r="D36">
        <f t="shared" si="0"/>
        <v>19712</v>
      </c>
      <c r="E36">
        <f t="shared" si="1"/>
        <v>308</v>
      </c>
      <c r="F36">
        <f t="shared" si="2"/>
        <v>5.0730519480519484E-5</v>
      </c>
      <c r="G36">
        <f t="shared" si="2"/>
        <v>3.246753246753247E-3</v>
      </c>
    </row>
    <row r="37" spans="2:7" x14ac:dyDescent="0.35">
      <c r="B37">
        <v>700</v>
      </c>
      <c r="C37" s="1">
        <v>5280</v>
      </c>
      <c r="D37">
        <f t="shared" si="0"/>
        <v>21120</v>
      </c>
      <c r="E37">
        <f t="shared" si="1"/>
        <v>330</v>
      </c>
      <c r="F37">
        <f t="shared" si="2"/>
        <v>4.7348484848484848E-5</v>
      </c>
      <c r="G37">
        <f t="shared" si="2"/>
        <v>3.0303030303030303E-3</v>
      </c>
    </row>
    <row r="38" spans="2:7" x14ac:dyDescent="0.35">
      <c r="B38">
        <v>700</v>
      </c>
      <c r="C38" s="1">
        <v>5380</v>
      </c>
      <c r="D38">
        <f t="shared" si="0"/>
        <v>21376</v>
      </c>
      <c r="E38">
        <f t="shared" si="1"/>
        <v>334</v>
      </c>
      <c r="F38">
        <f t="shared" si="2"/>
        <v>4.6781437125748506E-5</v>
      </c>
      <c r="G38">
        <f t="shared" si="2"/>
        <v>2.9940119760479044E-3</v>
      </c>
    </row>
    <row r="39" spans="2:7" x14ac:dyDescent="0.35">
      <c r="B39">
        <v>700</v>
      </c>
      <c r="C39" s="1" t="s">
        <v>23</v>
      </c>
      <c r="D39">
        <f t="shared" si="0"/>
        <v>19392</v>
      </c>
      <c r="E39">
        <f t="shared" si="1"/>
        <v>303</v>
      </c>
      <c r="F39">
        <f t="shared" si="2"/>
        <v>5.1567656765676568E-5</v>
      </c>
      <c r="G39">
        <f t="shared" si="2"/>
        <v>3.3003300330033004E-3</v>
      </c>
    </row>
    <row r="40" spans="2:7" x14ac:dyDescent="0.35">
      <c r="B40">
        <v>700</v>
      </c>
      <c r="C40" s="1" t="s">
        <v>24</v>
      </c>
      <c r="D40">
        <f t="shared" si="0"/>
        <v>19840</v>
      </c>
      <c r="E40">
        <f t="shared" si="1"/>
        <v>310</v>
      </c>
      <c r="F40">
        <f t="shared" si="2"/>
        <v>5.0403225806451613E-5</v>
      </c>
      <c r="G40">
        <f t="shared" si="2"/>
        <v>3.2258064516129032E-3</v>
      </c>
    </row>
    <row r="41" spans="2:7" x14ac:dyDescent="0.35">
      <c r="B41">
        <v>700</v>
      </c>
      <c r="C41" s="1" t="s">
        <v>22</v>
      </c>
      <c r="D41">
        <f t="shared" si="0"/>
        <v>19712</v>
      </c>
      <c r="E41">
        <f t="shared" si="1"/>
        <v>308</v>
      </c>
      <c r="F41">
        <f t="shared" si="2"/>
        <v>5.0730519480519484E-5</v>
      </c>
      <c r="G41">
        <f t="shared" si="2"/>
        <v>3.246753246753247E-3</v>
      </c>
    </row>
    <row r="42" spans="2:7" x14ac:dyDescent="0.35">
      <c r="B42">
        <v>750</v>
      </c>
      <c r="C42" s="1">
        <v>4780</v>
      </c>
      <c r="D42">
        <f t="shared" si="0"/>
        <v>18304</v>
      </c>
      <c r="E42">
        <f t="shared" si="1"/>
        <v>286</v>
      </c>
      <c r="F42">
        <f t="shared" si="2"/>
        <v>5.4632867132867133E-5</v>
      </c>
      <c r="G42">
        <f t="shared" si="2"/>
        <v>3.4965034965034965E-3</v>
      </c>
    </row>
    <row r="43" spans="2:7" x14ac:dyDescent="0.35">
      <c r="B43">
        <v>750</v>
      </c>
      <c r="C43" s="1">
        <v>4980</v>
      </c>
      <c r="D43">
        <f t="shared" si="0"/>
        <v>18816</v>
      </c>
      <c r="E43">
        <f t="shared" si="1"/>
        <v>294</v>
      </c>
      <c r="F43">
        <f t="shared" si="2"/>
        <v>5.3146258503401359E-5</v>
      </c>
      <c r="G43">
        <f t="shared" si="2"/>
        <v>3.4013605442176869E-3</v>
      </c>
    </row>
    <row r="44" spans="2:7" x14ac:dyDescent="0.35">
      <c r="B44">
        <v>750</v>
      </c>
      <c r="C44" s="1" t="s">
        <v>25</v>
      </c>
      <c r="D44">
        <f t="shared" si="0"/>
        <v>19072</v>
      </c>
      <c r="E44">
        <f t="shared" si="1"/>
        <v>298</v>
      </c>
      <c r="F44">
        <f t="shared" si="2"/>
        <v>5.2432885906040267E-5</v>
      </c>
      <c r="G44">
        <f t="shared" si="2"/>
        <v>3.3557046979865771E-3</v>
      </c>
    </row>
    <row r="45" spans="2:7" x14ac:dyDescent="0.35">
      <c r="B45">
        <v>800</v>
      </c>
      <c r="C45" s="1" t="s">
        <v>26</v>
      </c>
      <c r="D45">
        <f t="shared" si="0"/>
        <v>17088</v>
      </c>
      <c r="E45">
        <f t="shared" si="1"/>
        <v>267</v>
      </c>
      <c r="F45">
        <f t="shared" si="2"/>
        <v>5.852059925093633E-5</v>
      </c>
      <c r="G45">
        <f t="shared" si="2"/>
        <v>3.7453183520599251E-3</v>
      </c>
    </row>
    <row r="46" spans="2:7" x14ac:dyDescent="0.35">
      <c r="B46">
        <v>800</v>
      </c>
      <c r="C46" s="1">
        <v>4480</v>
      </c>
      <c r="D46">
        <f t="shared" si="0"/>
        <v>17536</v>
      </c>
      <c r="E46">
        <f t="shared" si="1"/>
        <v>274</v>
      </c>
      <c r="F46">
        <f t="shared" si="2"/>
        <v>5.7025547445255473E-5</v>
      </c>
      <c r="G46">
        <f t="shared" si="2"/>
        <v>3.6496350364963502E-3</v>
      </c>
    </row>
    <row r="47" spans="2:7" x14ac:dyDescent="0.35">
      <c r="B47">
        <v>800</v>
      </c>
      <c r="C47" s="1" t="s">
        <v>27</v>
      </c>
      <c r="D47">
        <f t="shared" si="0"/>
        <v>17600</v>
      </c>
      <c r="E47">
        <f t="shared" si="1"/>
        <v>275</v>
      </c>
      <c r="F47">
        <f t="shared" si="2"/>
        <v>5.6818181818181818E-5</v>
      </c>
      <c r="G47">
        <f t="shared" si="2"/>
        <v>3.6363636363636364E-3</v>
      </c>
    </row>
    <row r="48" spans="2:7" x14ac:dyDescent="0.35">
      <c r="B48">
        <v>850</v>
      </c>
      <c r="C48" s="1" t="s">
        <v>28</v>
      </c>
      <c r="D48">
        <f t="shared" si="0"/>
        <v>16576</v>
      </c>
      <c r="E48">
        <f t="shared" si="1"/>
        <v>259</v>
      </c>
      <c r="F48">
        <f t="shared" si="2"/>
        <v>6.032818532818533E-5</v>
      </c>
      <c r="G48">
        <f t="shared" si="2"/>
        <v>3.8610038610038611E-3</v>
      </c>
    </row>
    <row r="49" spans="2:39" x14ac:dyDescent="0.35">
      <c r="B49">
        <v>850</v>
      </c>
      <c r="C49" s="1">
        <v>4140</v>
      </c>
      <c r="D49">
        <f t="shared" si="0"/>
        <v>16704</v>
      </c>
      <c r="E49">
        <f t="shared" si="1"/>
        <v>261</v>
      </c>
      <c r="F49">
        <f t="shared" si="2"/>
        <v>5.9865900383141759E-5</v>
      </c>
      <c r="G49">
        <f t="shared" si="2"/>
        <v>3.8314176245210726E-3</v>
      </c>
    </row>
    <row r="50" spans="2:39" x14ac:dyDescent="0.35">
      <c r="B50">
        <v>850</v>
      </c>
      <c r="C50" s="1">
        <v>4000</v>
      </c>
      <c r="D50">
        <f t="shared" si="0"/>
        <v>16384</v>
      </c>
      <c r="E50">
        <f t="shared" si="1"/>
        <v>256</v>
      </c>
      <c r="F50">
        <f t="shared" si="2"/>
        <v>6.103515625E-5</v>
      </c>
      <c r="G50">
        <f t="shared" si="2"/>
        <v>3.90625E-3</v>
      </c>
    </row>
    <row r="51" spans="2:39" x14ac:dyDescent="0.35">
      <c r="B51">
        <v>900</v>
      </c>
      <c r="C51" s="1" t="s">
        <v>29</v>
      </c>
      <c r="D51">
        <f t="shared" si="0"/>
        <v>15104</v>
      </c>
      <c r="E51">
        <f t="shared" si="1"/>
        <v>236</v>
      </c>
      <c r="F51">
        <f t="shared" si="2"/>
        <v>6.6207627118644068E-5</v>
      </c>
      <c r="G51">
        <f t="shared" si="2"/>
        <v>4.2372881355932203E-3</v>
      </c>
    </row>
    <row r="52" spans="2:39" x14ac:dyDescent="0.35">
      <c r="B52">
        <v>900</v>
      </c>
      <c r="C52" s="1" t="s">
        <v>30</v>
      </c>
      <c r="D52">
        <f t="shared" si="0"/>
        <v>15552</v>
      </c>
      <c r="E52">
        <f t="shared" si="1"/>
        <v>243</v>
      </c>
      <c r="F52">
        <f t="shared" si="2"/>
        <v>6.430041152263375E-5</v>
      </c>
      <c r="G52">
        <f t="shared" si="2"/>
        <v>4.11522633744856E-3</v>
      </c>
      <c r="AJ52" t="s">
        <v>65</v>
      </c>
    </row>
    <row r="53" spans="2:39" x14ac:dyDescent="0.35">
      <c r="B53">
        <v>900</v>
      </c>
      <c r="C53" s="1" t="s">
        <v>31</v>
      </c>
      <c r="D53">
        <f t="shared" si="0"/>
        <v>15616</v>
      </c>
      <c r="E53">
        <f t="shared" si="1"/>
        <v>244</v>
      </c>
      <c r="F53">
        <f t="shared" si="2"/>
        <v>6.4036885245901643E-5</v>
      </c>
      <c r="G53">
        <f t="shared" si="2"/>
        <v>4.0983606557377051E-3</v>
      </c>
    </row>
    <row r="54" spans="2:39" x14ac:dyDescent="0.35">
      <c r="B54">
        <v>950</v>
      </c>
      <c r="C54" s="1" t="s">
        <v>32</v>
      </c>
      <c r="D54">
        <f t="shared" si="0"/>
        <v>14272</v>
      </c>
      <c r="E54">
        <f t="shared" si="1"/>
        <v>223</v>
      </c>
      <c r="F54">
        <f t="shared" si="2"/>
        <v>7.006726457399103E-5</v>
      </c>
      <c r="G54">
        <f t="shared" si="2"/>
        <v>4.4843049327354259E-3</v>
      </c>
      <c r="AJ54" t="s">
        <v>66</v>
      </c>
    </row>
    <row r="55" spans="2:39" x14ac:dyDescent="0.35">
      <c r="B55">
        <v>950</v>
      </c>
      <c r="C55" s="1">
        <v>3900</v>
      </c>
      <c r="D55">
        <f t="shared" si="0"/>
        <v>14592</v>
      </c>
      <c r="E55">
        <f t="shared" si="1"/>
        <v>228</v>
      </c>
      <c r="F55">
        <f t="shared" si="2"/>
        <v>6.8530701754385961E-5</v>
      </c>
      <c r="G55">
        <f t="shared" si="2"/>
        <v>4.3859649122807015E-3</v>
      </c>
      <c r="AM55">
        <f>0.003/0.000004</f>
        <v>750</v>
      </c>
    </row>
    <row r="56" spans="2:39" x14ac:dyDescent="0.35">
      <c r="B56">
        <v>950</v>
      </c>
      <c r="C56" s="1">
        <v>3780</v>
      </c>
      <c r="D56">
        <f t="shared" si="0"/>
        <v>14208</v>
      </c>
      <c r="E56">
        <f t="shared" si="1"/>
        <v>222</v>
      </c>
      <c r="F56">
        <f t="shared" si="2"/>
        <v>7.0382882882882882E-5</v>
      </c>
      <c r="G56">
        <f t="shared" si="2"/>
        <v>4.5045045045045045E-3</v>
      </c>
      <c r="AJ56" t="s">
        <v>67</v>
      </c>
    </row>
    <row r="57" spans="2:39" x14ac:dyDescent="0.35">
      <c r="B57">
        <v>1000</v>
      </c>
      <c r="C57" s="1" t="s">
        <v>33</v>
      </c>
      <c r="D57">
        <f t="shared" si="0"/>
        <v>13760</v>
      </c>
      <c r="E57">
        <f t="shared" si="1"/>
        <v>215</v>
      </c>
      <c r="F57">
        <f t="shared" si="2"/>
        <v>7.2674418604651162E-5</v>
      </c>
      <c r="G57">
        <f t="shared" si="2"/>
        <v>4.6511627906976744E-3</v>
      </c>
    </row>
    <row r="58" spans="2:39" x14ac:dyDescent="0.35">
      <c r="B58">
        <v>1000</v>
      </c>
      <c r="C58" s="1" t="s">
        <v>34</v>
      </c>
      <c r="D58">
        <f t="shared" si="0"/>
        <v>14016</v>
      </c>
      <c r="E58">
        <f t="shared" si="1"/>
        <v>219</v>
      </c>
      <c r="F58">
        <f t="shared" si="2"/>
        <v>7.1347031963470316E-5</v>
      </c>
      <c r="G58">
        <f t="shared" si="2"/>
        <v>4.5662100456621002E-3</v>
      </c>
    </row>
    <row r="59" spans="2:39" x14ac:dyDescent="0.35">
      <c r="B59">
        <v>1000</v>
      </c>
      <c r="C59" s="1">
        <v>3880</v>
      </c>
      <c r="D59">
        <f t="shared" si="0"/>
        <v>14464</v>
      </c>
      <c r="E59">
        <f t="shared" si="1"/>
        <v>226</v>
      </c>
      <c r="F59">
        <f t="shared" si="2"/>
        <v>6.9137168141592919E-5</v>
      </c>
      <c r="G59">
        <f t="shared" si="2"/>
        <v>4.4247787610619468E-3</v>
      </c>
    </row>
    <row r="60" spans="2:39" x14ac:dyDescent="0.35">
      <c r="B60">
        <v>1050</v>
      </c>
      <c r="C60" s="1">
        <v>3240</v>
      </c>
      <c r="D60">
        <f t="shared" si="0"/>
        <v>12864</v>
      </c>
      <c r="E60">
        <f t="shared" si="1"/>
        <v>201</v>
      </c>
      <c r="F60">
        <f t="shared" si="2"/>
        <v>7.7736318407960198E-5</v>
      </c>
      <c r="G60">
        <f t="shared" si="2"/>
        <v>4.9751243781094526E-3</v>
      </c>
    </row>
    <row r="61" spans="2:39" x14ac:dyDescent="0.35">
      <c r="B61">
        <v>1050</v>
      </c>
      <c r="C61" s="1">
        <v>3500</v>
      </c>
      <c r="D61">
        <f t="shared" si="0"/>
        <v>13568</v>
      </c>
      <c r="E61">
        <f t="shared" si="1"/>
        <v>212</v>
      </c>
      <c r="F61">
        <f t="shared" si="2"/>
        <v>7.3702830188679242E-5</v>
      </c>
      <c r="G61">
        <f t="shared" si="2"/>
        <v>4.7169811320754715E-3</v>
      </c>
    </row>
    <row r="62" spans="2:39" x14ac:dyDescent="0.35">
      <c r="B62">
        <v>1050</v>
      </c>
      <c r="C62" s="1">
        <v>3480</v>
      </c>
      <c r="D62">
        <f t="shared" si="0"/>
        <v>13440</v>
      </c>
      <c r="E62">
        <f t="shared" si="1"/>
        <v>210</v>
      </c>
      <c r="F62">
        <f t="shared" si="2"/>
        <v>7.4404761904761911E-5</v>
      </c>
      <c r="G62">
        <f t="shared" si="2"/>
        <v>4.7619047619047623E-3</v>
      </c>
    </row>
    <row r="63" spans="2:39" x14ac:dyDescent="0.35">
      <c r="B63">
        <v>1100</v>
      </c>
      <c r="C63" s="1" t="s">
        <v>35</v>
      </c>
      <c r="D63">
        <f t="shared" si="0"/>
        <v>12736</v>
      </c>
      <c r="E63">
        <f t="shared" si="1"/>
        <v>199</v>
      </c>
      <c r="F63">
        <f t="shared" si="2"/>
        <v>7.8517587939698494E-5</v>
      </c>
      <c r="G63">
        <f t="shared" si="2"/>
        <v>5.0251256281407036E-3</v>
      </c>
    </row>
    <row r="64" spans="2:39" x14ac:dyDescent="0.35">
      <c r="B64">
        <v>1100</v>
      </c>
      <c r="C64" s="1">
        <v>3080</v>
      </c>
      <c r="D64">
        <f t="shared" si="0"/>
        <v>12416</v>
      </c>
      <c r="E64">
        <f t="shared" si="1"/>
        <v>194</v>
      </c>
      <c r="F64">
        <f t="shared" si="2"/>
        <v>8.054123711340206E-5</v>
      </c>
      <c r="G64">
        <f t="shared" si="2"/>
        <v>5.1546391752577319E-3</v>
      </c>
    </row>
    <row r="65" spans="2:34" x14ac:dyDescent="0.35">
      <c r="B65">
        <v>1100</v>
      </c>
      <c r="C65" s="1">
        <v>3080</v>
      </c>
      <c r="D65">
        <f t="shared" si="0"/>
        <v>12416</v>
      </c>
      <c r="E65">
        <f t="shared" si="1"/>
        <v>194</v>
      </c>
      <c r="F65">
        <f t="shared" si="2"/>
        <v>8.054123711340206E-5</v>
      </c>
      <c r="G65">
        <f t="shared" si="2"/>
        <v>5.1546391752577319E-3</v>
      </c>
    </row>
    <row r="66" spans="2:34" x14ac:dyDescent="0.35">
      <c r="B66">
        <v>1150</v>
      </c>
      <c r="C66" s="1" t="s">
        <v>38</v>
      </c>
      <c r="D66">
        <f t="shared" si="0"/>
        <v>11328</v>
      </c>
      <c r="E66">
        <f t="shared" si="1"/>
        <v>177</v>
      </c>
      <c r="F66">
        <f t="shared" si="2"/>
        <v>8.827683615819209E-5</v>
      </c>
      <c r="G66">
        <f t="shared" si="2"/>
        <v>5.6497175141242938E-3</v>
      </c>
    </row>
    <row r="67" spans="2:34" x14ac:dyDescent="0.35">
      <c r="B67">
        <v>1150</v>
      </c>
      <c r="C67" s="1" t="s">
        <v>43</v>
      </c>
      <c r="D67">
        <f t="shared" si="0"/>
        <v>11904</v>
      </c>
      <c r="E67">
        <f t="shared" si="1"/>
        <v>186</v>
      </c>
      <c r="F67">
        <f t="shared" si="2"/>
        <v>8.4005376344086028E-5</v>
      </c>
      <c r="G67">
        <f t="shared" si="2"/>
        <v>5.3763440860215058E-3</v>
      </c>
    </row>
    <row r="68" spans="2:34" x14ac:dyDescent="0.35">
      <c r="B68">
        <v>1150</v>
      </c>
      <c r="C68" s="1" t="s">
        <v>44</v>
      </c>
      <c r="D68">
        <f t="shared" ref="D68:D105" si="3">HEX2DEC(C68)</f>
        <v>11712</v>
      </c>
      <c r="E68">
        <f t="shared" ref="E68:E105" si="4">D68/64</f>
        <v>183</v>
      </c>
      <c r="F68">
        <f t="shared" ref="F68:G105" si="5">1/D68</f>
        <v>8.5382513661202186E-5</v>
      </c>
      <c r="G68">
        <f t="shared" si="5"/>
        <v>5.4644808743169399E-3</v>
      </c>
    </row>
    <row r="69" spans="2:34" x14ac:dyDescent="0.35">
      <c r="B69">
        <v>1200</v>
      </c>
      <c r="C69" s="1" t="s">
        <v>40</v>
      </c>
      <c r="D69">
        <f t="shared" si="3"/>
        <v>11008</v>
      </c>
      <c r="E69">
        <f t="shared" si="4"/>
        <v>172</v>
      </c>
      <c r="F69">
        <f t="shared" si="5"/>
        <v>9.0843023255813952E-5</v>
      </c>
      <c r="G69">
        <f t="shared" si="5"/>
        <v>5.8139534883720929E-3</v>
      </c>
    </row>
    <row r="70" spans="2:34" x14ac:dyDescent="0.35">
      <c r="B70">
        <v>1200</v>
      </c>
      <c r="C70" s="1" t="s">
        <v>41</v>
      </c>
      <c r="D70">
        <f t="shared" si="3"/>
        <v>11456</v>
      </c>
      <c r="E70">
        <f t="shared" si="4"/>
        <v>179</v>
      </c>
      <c r="F70">
        <f t="shared" si="5"/>
        <v>8.7290502793296092E-5</v>
      </c>
      <c r="G70">
        <f t="shared" si="5"/>
        <v>5.5865921787709499E-3</v>
      </c>
    </row>
    <row r="71" spans="2:34" x14ac:dyDescent="0.35">
      <c r="B71">
        <v>1200</v>
      </c>
      <c r="C71" s="1" t="s">
        <v>40</v>
      </c>
      <c r="D71">
        <f t="shared" si="3"/>
        <v>11008</v>
      </c>
      <c r="E71">
        <f t="shared" si="4"/>
        <v>172</v>
      </c>
      <c r="F71">
        <f t="shared" si="5"/>
        <v>9.0843023255813952E-5</v>
      </c>
      <c r="G71">
        <f t="shared" si="5"/>
        <v>5.8139534883720929E-3</v>
      </c>
    </row>
    <row r="72" spans="2:34" x14ac:dyDescent="0.35">
      <c r="B72">
        <v>1200</v>
      </c>
      <c r="C72" s="1" t="s">
        <v>42</v>
      </c>
      <c r="D72">
        <f t="shared" si="3"/>
        <v>11840</v>
      </c>
      <c r="E72">
        <f t="shared" si="4"/>
        <v>185</v>
      </c>
      <c r="F72">
        <f t="shared" si="5"/>
        <v>8.4459459459459464E-5</v>
      </c>
      <c r="G72">
        <f t="shared" si="5"/>
        <v>5.4054054054054057E-3</v>
      </c>
    </row>
    <row r="73" spans="2:34" x14ac:dyDescent="0.35">
      <c r="B73">
        <v>1250</v>
      </c>
      <c r="C73" s="1" t="s">
        <v>38</v>
      </c>
      <c r="D73">
        <f t="shared" si="3"/>
        <v>11328</v>
      </c>
      <c r="E73">
        <f t="shared" si="4"/>
        <v>177</v>
      </c>
      <c r="F73">
        <f t="shared" si="5"/>
        <v>8.827683615819209E-5</v>
      </c>
      <c r="G73">
        <f t="shared" si="5"/>
        <v>5.6497175141242938E-3</v>
      </c>
    </row>
    <row r="74" spans="2:34" x14ac:dyDescent="0.35">
      <c r="B74">
        <v>1250</v>
      </c>
      <c r="C74" s="1" t="s">
        <v>38</v>
      </c>
      <c r="D74">
        <f t="shared" si="3"/>
        <v>11328</v>
      </c>
      <c r="E74">
        <f t="shared" si="4"/>
        <v>177</v>
      </c>
      <c r="F74">
        <f t="shared" si="5"/>
        <v>8.827683615819209E-5</v>
      </c>
      <c r="G74">
        <f t="shared" si="5"/>
        <v>5.6497175141242938E-3</v>
      </c>
    </row>
    <row r="75" spans="2:34" x14ac:dyDescent="0.35">
      <c r="B75">
        <v>1250</v>
      </c>
      <c r="C75" s="1" t="s">
        <v>39</v>
      </c>
      <c r="D75">
        <f t="shared" si="3"/>
        <v>11584</v>
      </c>
      <c r="E75">
        <f t="shared" si="4"/>
        <v>181</v>
      </c>
      <c r="F75">
        <f t="shared" si="5"/>
        <v>8.6325966850828726E-5</v>
      </c>
      <c r="G75">
        <f t="shared" si="5"/>
        <v>5.5248618784530384E-3</v>
      </c>
    </row>
    <row r="76" spans="2:34" x14ac:dyDescent="0.35">
      <c r="B76">
        <v>1300</v>
      </c>
      <c r="C76" s="1" t="s">
        <v>45</v>
      </c>
      <c r="D76">
        <f t="shared" si="3"/>
        <v>10304</v>
      </c>
      <c r="E76">
        <f t="shared" si="4"/>
        <v>161</v>
      </c>
      <c r="F76">
        <f t="shared" si="5"/>
        <v>9.7049689440993782E-5</v>
      </c>
      <c r="G76">
        <f t="shared" si="5"/>
        <v>6.2111801242236021E-3</v>
      </c>
    </row>
    <row r="77" spans="2:34" x14ac:dyDescent="0.35">
      <c r="B77">
        <v>1300</v>
      </c>
      <c r="C77" s="1" t="s">
        <v>43</v>
      </c>
      <c r="D77">
        <f t="shared" si="3"/>
        <v>11904</v>
      </c>
      <c r="E77">
        <f t="shared" si="4"/>
        <v>186</v>
      </c>
      <c r="F77">
        <f t="shared" si="5"/>
        <v>8.4005376344086028E-5</v>
      </c>
      <c r="G77">
        <f t="shared" si="5"/>
        <v>5.3763440860215058E-3</v>
      </c>
    </row>
    <row r="78" spans="2:34" x14ac:dyDescent="0.35">
      <c r="B78">
        <v>1300</v>
      </c>
      <c r="C78" s="1" t="s">
        <v>37</v>
      </c>
      <c r="D78">
        <f t="shared" si="3"/>
        <v>10944</v>
      </c>
      <c r="E78">
        <f t="shared" si="4"/>
        <v>171</v>
      </c>
      <c r="F78">
        <f t="shared" si="5"/>
        <v>9.1374269005847948E-5</v>
      </c>
      <c r="G78">
        <f t="shared" si="5"/>
        <v>5.8479532163742687E-3</v>
      </c>
      <c r="AH78" t="s">
        <v>68</v>
      </c>
    </row>
    <row r="79" spans="2:34" x14ac:dyDescent="0.35">
      <c r="B79">
        <v>1300</v>
      </c>
      <c r="C79" s="1" t="s">
        <v>46</v>
      </c>
      <c r="D79">
        <f t="shared" si="3"/>
        <v>12288</v>
      </c>
      <c r="E79">
        <f t="shared" si="4"/>
        <v>192</v>
      </c>
      <c r="F79">
        <f t="shared" si="5"/>
        <v>8.1380208333333329E-5</v>
      </c>
      <c r="G79">
        <f t="shared" si="5"/>
        <v>5.208333333333333E-3</v>
      </c>
    </row>
    <row r="80" spans="2:34" x14ac:dyDescent="0.35">
      <c r="B80">
        <v>1300</v>
      </c>
      <c r="C80" s="1" t="s">
        <v>47</v>
      </c>
      <c r="D80">
        <f t="shared" si="3"/>
        <v>11200</v>
      </c>
      <c r="E80">
        <f t="shared" si="4"/>
        <v>175</v>
      </c>
      <c r="F80">
        <f t="shared" si="5"/>
        <v>8.9285714285714286E-5</v>
      </c>
      <c r="G80">
        <f t="shared" si="5"/>
        <v>5.7142857142857143E-3</v>
      </c>
    </row>
    <row r="81" spans="2:7" x14ac:dyDescent="0.35">
      <c r="B81">
        <v>1300</v>
      </c>
      <c r="C81" s="1" t="s">
        <v>48</v>
      </c>
      <c r="D81">
        <f t="shared" si="3"/>
        <v>10816</v>
      </c>
      <c r="E81">
        <f t="shared" si="4"/>
        <v>169</v>
      </c>
      <c r="F81">
        <f t="shared" si="5"/>
        <v>9.2455621301775146E-5</v>
      </c>
      <c r="G81">
        <f t="shared" si="5"/>
        <v>5.9171597633136093E-3</v>
      </c>
    </row>
    <row r="82" spans="2:7" x14ac:dyDescent="0.35">
      <c r="B82">
        <v>1350</v>
      </c>
      <c r="C82" s="1" t="s">
        <v>49</v>
      </c>
      <c r="D82">
        <f t="shared" si="3"/>
        <v>11968</v>
      </c>
      <c r="E82">
        <f t="shared" si="4"/>
        <v>187</v>
      </c>
      <c r="F82">
        <f t="shared" si="5"/>
        <v>8.3556149732620316E-5</v>
      </c>
      <c r="G82">
        <f t="shared" si="5"/>
        <v>5.3475935828877002E-3</v>
      </c>
    </row>
    <row r="83" spans="2:7" x14ac:dyDescent="0.35">
      <c r="B83">
        <v>1350</v>
      </c>
      <c r="C83" s="1" t="s">
        <v>50</v>
      </c>
      <c r="D83">
        <f t="shared" si="3"/>
        <v>10880</v>
      </c>
      <c r="E83">
        <f t="shared" si="4"/>
        <v>170</v>
      </c>
      <c r="F83">
        <f t="shared" si="5"/>
        <v>9.1911764705882352E-5</v>
      </c>
      <c r="G83">
        <f t="shared" si="5"/>
        <v>5.8823529411764705E-3</v>
      </c>
    </row>
    <row r="84" spans="2:7" x14ac:dyDescent="0.35">
      <c r="B84">
        <v>1350</v>
      </c>
      <c r="C84" s="1" t="s">
        <v>51</v>
      </c>
      <c r="D84">
        <f t="shared" si="3"/>
        <v>10624</v>
      </c>
      <c r="E84">
        <f t="shared" si="4"/>
        <v>166</v>
      </c>
      <c r="F84">
        <f t="shared" si="5"/>
        <v>9.412650602409639E-5</v>
      </c>
      <c r="G84">
        <f t="shared" si="5"/>
        <v>6.024096385542169E-3</v>
      </c>
    </row>
    <row r="85" spans="2:7" x14ac:dyDescent="0.35">
      <c r="B85">
        <v>1350</v>
      </c>
      <c r="C85" s="1" t="s">
        <v>52</v>
      </c>
      <c r="D85">
        <f t="shared" si="3"/>
        <v>10048</v>
      </c>
      <c r="E85">
        <f t="shared" si="4"/>
        <v>157</v>
      </c>
      <c r="F85">
        <f t="shared" si="5"/>
        <v>9.9522292993630578E-5</v>
      </c>
      <c r="G85">
        <f t="shared" si="5"/>
        <v>6.369426751592357E-3</v>
      </c>
    </row>
    <row r="86" spans="2:7" x14ac:dyDescent="0.35">
      <c r="B86">
        <v>1350</v>
      </c>
      <c r="C86" s="1" t="s">
        <v>51</v>
      </c>
      <c r="D86">
        <f t="shared" si="3"/>
        <v>10624</v>
      </c>
      <c r="E86">
        <f t="shared" si="4"/>
        <v>166</v>
      </c>
      <c r="F86">
        <f t="shared" si="5"/>
        <v>9.412650602409639E-5</v>
      </c>
      <c r="G86">
        <f t="shared" si="5"/>
        <v>6.024096385542169E-3</v>
      </c>
    </row>
    <row r="87" spans="2:7" x14ac:dyDescent="0.35">
      <c r="B87">
        <v>1400</v>
      </c>
      <c r="C87" s="1" t="s">
        <v>53</v>
      </c>
      <c r="D87">
        <f t="shared" si="3"/>
        <v>10560</v>
      </c>
      <c r="E87">
        <f t="shared" si="4"/>
        <v>165</v>
      </c>
      <c r="F87">
        <f t="shared" si="5"/>
        <v>9.4696969696969697E-5</v>
      </c>
      <c r="G87">
        <f t="shared" si="5"/>
        <v>6.0606060606060606E-3</v>
      </c>
    </row>
    <row r="88" spans="2:7" x14ac:dyDescent="0.35">
      <c r="B88">
        <v>1400</v>
      </c>
      <c r="C88" s="1" t="s">
        <v>36</v>
      </c>
      <c r="D88">
        <f t="shared" si="3"/>
        <v>10688</v>
      </c>
      <c r="E88">
        <f t="shared" si="4"/>
        <v>167</v>
      </c>
      <c r="F88">
        <f t="shared" si="5"/>
        <v>9.3562874251497012E-5</v>
      </c>
      <c r="G88">
        <f t="shared" si="5"/>
        <v>5.9880239520958087E-3</v>
      </c>
    </row>
    <row r="89" spans="2:7" x14ac:dyDescent="0.35">
      <c r="B89">
        <v>1400</v>
      </c>
      <c r="C89" s="1" t="s">
        <v>51</v>
      </c>
      <c r="D89">
        <f t="shared" si="3"/>
        <v>10624</v>
      </c>
      <c r="E89">
        <f t="shared" si="4"/>
        <v>166</v>
      </c>
      <c r="F89">
        <f t="shared" si="5"/>
        <v>9.412650602409639E-5</v>
      </c>
      <c r="G89">
        <f t="shared" si="5"/>
        <v>6.024096385542169E-3</v>
      </c>
    </row>
    <row r="90" spans="2:7" x14ac:dyDescent="0.35">
      <c r="B90">
        <v>1400</v>
      </c>
      <c r="C90" s="1" t="s">
        <v>54</v>
      </c>
      <c r="D90">
        <f t="shared" si="3"/>
        <v>10496</v>
      </c>
      <c r="E90">
        <f t="shared" si="4"/>
        <v>164</v>
      </c>
      <c r="F90">
        <f t="shared" si="5"/>
        <v>9.5274390243902442E-5</v>
      </c>
      <c r="G90">
        <f t="shared" si="5"/>
        <v>6.0975609756097563E-3</v>
      </c>
    </row>
    <row r="91" spans="2:7" x14ac:dyDescent="0.35">
      <c r="B91">
        <v>1450</v>
      </c>
      <c r="C91" s="1" t="s">
        <v>50</v>
      </c>
      <c r="D91">
        <f t="shared" si="3"/>
        <v>10880</v>
      </c>
      <c r="E91">
        <f t="shared" si="4"/>
        <v>170</v>
      </c>
      <c r="F91">
        <f t="shared" si="5"/>
        <v>9.1911764705882352E-5</v>
      </c>
      <c r="G91">
        <f t="shared" si="5"/>
        <v>5.8823529411764705E-3</v>
      </c>
    </row>
    <row r="92" spans="2:7" x14ac:dyDescent="0.35">
      <c r="B92">
        <v>1450</v>
      </c>
      <c r="C92" s="1" t="s">
        <v>55</v>
      </c>
      <c r="D92">
        <f t="shared" si="3"/>
        <v>10176</v>
      </c>
      <c r="E92">
        <f t="shared" si="4"/>
        <v>159</v>
      </c>
      <c r="F92">
        <f t="shared" si="5"/>
        <v>9.8270440251572332E-5</v>
      </c>
      <c r="G92">
        <f t="shared" si="5"/>
        <v>6.2893081761006293E-3</v>
      </c>
    </row>
    <row r="93" spans="2:7" x14ac:dyDescent="0.35">
      <c r="B93">
        <v>1450</v>
      </c>
      <c r="C93" s="1" t="s">
        <v>56</v>
      </c>
      <c r="D93">
        <f t="shared" si="3"/>
        <v>10240</v>
      </c>
      <c r="E93">
        <f t="shared" si="4"/>
        <v>160</v>
      </c>
      <c r="F93">
        <f t="shared" si="5"/>
        <v>9.7656250000000005E-5</v>
      </c>
      <c r="G93">
        <f t="shared" si="5"/>
        <v>6.2500000000000003E-3</v>
      </c>
    </row>
    <row r="94" spans="2:7" x14ac:dyDescent="0.35">
      <c r="B94">
        <v>1450</v>
      </c>
      <c r="C94" s="1" t="s">
        <v>36</v>
      </c>
      <c r="D94">
        <f t="shared" si="3"/>
        <v>10688</v>
      </c>
      <c r="E94">
        <f t="shared" si="4"/>
        <v>167</v>
      </c>
      <c r="F94">
        <f t="shared" si="5"/>
        <v>9.3562874251497012E-5</v>
      </c>
      <c r="G94">
        <f t="shared" si="5"/>
        <v>5.9880239520958087E-3</v>
      </c>
    </row>
    <row r="95" spans="2:7" x14ac:dyDescent="0.35">
      <c r="B95">
        <v>1450</v>
      </c>
      <c r="C95" s="1" t="s">
        <v>36</v>
      </c>
      <c r="D95">
        <f t="shared" si="3"/>
        <v>10688</v>
      </c>
      <c r="E95">
        <f t="shared" si="4"/>
        <v>167</v>
      </c>
      <c r="F95">
        <f t="shared" si="5"/>
        <v>9.3562874251497012E-5</v>
      </c>
      <c r="G95">
        <f t="shared" si="5"/>
        <v>5.9880239520958087E-3</v>
      </c>
    </row>
    <row r="96" spans="2:7" x14ac:dyDescent="0.35">
      <c r="B96">
        <v>1500</v>
      </c>
      <c r="C96" s="1" t="s">
        <v>57</v>
      </c>
      <c r="D96">
        <f t="shared" si="3"/>
        <v>9536</v>
      </c>
      <c r="E96">
        <f t="shared" si="4"/>
        <v>149</v>
      </c>
      <c r="F96">
        <f t="shared" si="5"/>
        <v>1.0486577181208053E-4</v>
      </c>
      <c r="G96">
        <f t="shared" si="5"/>
        <v>6.7114093959731542E-3</v>
      </c>
    </row>
    <row r="97" spans="2:7" x14ac:dyDescent="0.35">
      <c r="B97">
        <v>1500</v>
      </c>
      <c r="C97" s="1" t="s">
        <v>57</v>
      </c>
      <c r="D97">
        <f t="shared" si="3"/>
        <v>9536</v>
      </c>
      <c r="E97">
        <f t="shared" si="4"/>
        <v>149</v>
      </c>
      <c r="F97">
        <f t="shared" si="5"/>
        <v>1.0486577181208053E-4</v>
      </c>
      <c r="G97">
        <f t="shared" si="5"/>
        <v>6.7114093959731542E-3</v>
      </c>
    </row>
    <row r="98" spans="2:7" x14ac:dyDescent="0.35">
      <c r="B98">
        <v>1500</v>
      </c>
      <c r="C98" s="1" t="s">
        <v>39</v>
      </c>
      <c r="D98">
        <f t="shared" si="3"/>
        <v>11584</v>
      </c>
      <c r="E98">
        <f t="shared" si="4"/>
        <v>181</v>
      </c>
      <c r="F98">
        <f t="shared" si="5"/>
        <v>8.6325966850828726E-5</v>
      </c>
      <c r="G98">
        <f t="shared" si="5"/>
        <v>5.5248618784530384E-3</v>
      </c>
    </row>
    <row r="99" spans="2:7" x14ac:dyDescent="0.35">
      <c r="B99">
        <v>1500</v>
      </c>
      <c r="C99" s="1" t="s">
        <v>58</v>
      </c>
      <c r="D99">
        <f t="shared" si="3"/>
        <v>11264</v>
      </c>
      <c r="E99">
        <f t="shared" si="4"/>
        <v>176</v>
      </c>
      <c r="F99">
        <f t="shared" si="5"/>
        <v>8.8778409090909093E-5</v>
      </c>
      <c r="G99">
        <f t="shared" si="5"/>
        <v>5.681818181818182E-3</v>
      </c>
    </row>
    <row r="100" spans="2:7" x14ac:dyDescent="0.35">
      <c r="B100">
        <v>1500</v>
      </c>
      <c r="C100" s="1" t="s">
        <v>59</v>
      </c>
      <c r="D100">
        <f t="shared" si="3"/>
        <v>9920</v>
      </c>
      <c r="E100">
        <f t="shared" si="4"/>
        <v>155</v>
      </c>
      <c r="F100">
        <f t="shared" si="5"/>
        <v>1.0080645161290323E-4</v>
      </c>
      <c r="G100">
        <f t="shared" si="5"/>
        <v>6.4516129032258064E-3</v>
      </c>
    </row>
    <row r="101" spans="2:7" x14ac:dyDescent="0.35">
      <c r="B101">
        <v>1550</v>
      </c>
      <c r="C101" s="1" t="s">
        <v>60</v>
      </c>
      <c r="D101">
        <f t="shared" si="3"/>
        <v>3584</v>
      </c>
      <c r="E101">
        <f t="shared" si="4"/>
        <v>56</v>
      </c>
      <c r="F101">
        <f t="shared" si="5"/>
        <v>2.7901785714285713E-4</v>
      </c>
      <c r="G101">
        <f t="shared" si="5"/>
        <v>1.7857142857142856E-2</v>
      </c>
    </row>
    <row r="102" spans="2:7" x14ac:dyDescent="0.35">
      <c r="B102">
        <v>1550</v>
      </c>
      <c r="C102" s="1" t="s">
        <v>61</v>
      </c>
      <c r="D102">
        <f t="shared" si="3"/>
        <v>5248</v>
      </c>
      <c r="E102">
        <f t="shared" si="4"/>
        <v>82</v>
      </c>
      <c r="F102">
        <f t="shared" si="5"/>
        <v>1.9054878048780488E-4</v>
      </c>
      <c r="G102">
        <f t="shared" si="5"/>
        <v>1.2195121951219513E-2</v>
      </c>
    </row>
    <row r="103" spans="2:7" x14ac:dyDescent="0.35">
      <c r="B103">
        <v>1550</v>
      </c>
      <c r="C103" s="1" t="s">
        <v>62</v>
      </c>
      <c r="D103">
        <f t="shared" si="3"/>
        <v>3712</v>
      </c>
      <c r="E103">
        <f t="shared" si="4"/>
        <v>58</v>
      </c>
      <c r="F103">
        <f t="shared" si="5"/>
        <v>2.6939655172413793E-4</v>
      </c>
      <c r="G103">
        <f t="shared" si="5"/>
        <v>1.7241379310344827E-2</v>
      </c>
    </row>
    <row r="104" spans="2:7" x14ac:dyDescent="0.35">
      <c r="B104">
        <v>1550</v>
      </c>
      <c r="C104" s="1" t="s">
        <v>63</v>
      </c>
      <c r="D104">
        <f t="shared" si="3"/>
        <v>3392</v>
      </c>
      <c r="E104">
        <f t="shared" si="4"/>
        <v>53</v>
      </c>
      <c r="F104">
        <f t="shared" si="5"/>
        <v>2.9481132075471697E-4</v>
      </c>
      <c r="G104">
        <f t="shared" si="5"/>
        <v>1.8867924528301886E-2</v>
      </c>
    </row>
    <row r="105" spans="2:7" x14ac:dyDescent="0.35">
      <c r="B105">
        <v>1550</v>
      </c>
      <c r="C105" s="1" t="s">
        <v>64</v>
      </c>
      <c r="D105">
        <f t="shared" si="3"/>
        <v>3072</v>
      </c>
      <c r="E105">
        <f t="shared" si="4"/>
        <v>48</v>
      </c>
      <c r="F105">
        <f t="shared" si="5"/>
        <v>3.2552083333333332E-4</v>
      </c>
      <c r="G105">
        <f t="shared" si="5"/>
        <v>2.0833333333333332E-2</v>
      </c>
    </row>
    <row r="106" spans="2:7" x14ac:dyDescent="0.35">
      <c r="C106" s="1"/>
    </row>
    <row r="107" spans="2:7" x14ac:dyDescent="0.35">
      <c r="C107" s="1"/>
    </row>
    <row r="108" spans="2:7" x14ac:dyDescent="0.35">
      <c r="C108" s="1"/>
    </row>
    <row r="109" spans="2:7" x14ac:dyDescent="0.35">
      <c r="C109" s="1"/>
    </row>
    <row r="110" spans="2:7" x14ac:dyDescent="0.35">
      <c r="C110" s="1"/>
    </row>
    <row r="111" spans="2:7" x14ac:dyDescent="0.35">
      <c r="C111" s="1"/>
    </row>
    <row r="112" spans="2:7" x14ac:dyDescent="0.35">
      <c r="C112" s="1"/>
    </row>
    <row r="113" spans="3:3" x14ac:dyDescent="0.35">
      <c r="C113" s="1"/>
    </row>
    <row r="114" spans="3:3" x14ac:dyDescent="0.35">
      <c r="C114" s="1"/>
    </row>
    <row r="115" spans="3:3" x14ac:dyDescent="0.35">
      <c r="C115" s="1"/>
    </row>
    <row r="116" spans="3:3" x14ac:dyDescent="0.35">
      <c r="C116" s="1"/>
    </row>
    <row r="117" spans="3:3" x14ac:dyDescent="0.35">
      <c r="C117" s="1"/>
    </row>
    <row r="118" spans="3:3" x14ac:dyDescent="0.35">
      <c r="C118" s="1"/>
    </row>
    <row r="119" spans="3:3" x14ac:dyDescent="0.35">
      <c r="C119" s="1"/>
    </row>
    <row r="120" spans="3:3" x14ac:dyDescent="0.35">
      <c r="C120" s="1"/>
    </row>
    <row r="121" spans="3:3" x14ac:dyDescent="0.35">
      <c r="C121" s="1"/>
    </row>
    <row r="122" spans="3:3" x14ac:dyDescent="0.35">
      <c r="C122" s="1"/>
    </row>
    <row r="123" spans="3:3" x14ac:dyDescent="0.35">
      <c r="C123" s="1"/>
    </row>
    <row r="124" spans="3:3" x14ac:dyDescent="0.35">
      <c r="C124" s="1"/>
    </row>
    <row r="125" spans="3:3" x14ac:dyDescent="0.35">
      <c r="C125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H14" zoomScale="75" workbookViewId="0">
      <selection activeCell="D22" sqref="D22"/>
    </sheetView>
  </sheetViews>
  <sheetFormatPr defaultRowHeight="14.5" x14ac:dyDescent="0.35"/>
  <cols>
    <col min="1" max="1" width="13.453125" customWidth="1"/>
    <col min="2" max="2" width="13.7265625" customWidth="1"/>
    <col min="5" max="5" width="11.26953125" bestFit="1" customWidth="1"/>
    <col min="6" max="6" width="12.1796875" bestFit="1" customWidth="1"/>
    <col min="7" max="7" width="13.453125" customWidth="1"/>
    <col min="8" max="8" width="11.81640625" bestFit="1" customWidth="1"/>
  </cols>
  <sheetData>
    <row r="1" spans="1:8" x14ac:dyDescent="0.35">
      <c r="A1" t="s">
        <v>71</v>
      </c>
      <c r="B1" t="s">
        <v>73</v>
      </c>
      <c r="E1" t="s">
        <v>72</v>
      </c>
      <c r="G1" t="s">
        <v>74</v>
      </c>
    </row>
    <row r="2" spans="1:8" x14ac:dyDescent="0.35">
      <c r="A2" t="s">
        <v>69</v>
      </c>
      <c r="B2" t="s">
        <v>70</v>
      </c>
      <c r="C2" t="s">
        <v>76</v>
      </c>
      <c r="E2" t="s">
        <v>69</v>
      </c>
      <c r="F2" t="s">
        <v>70</v>
      </c>
      <c r="G2" t="s">
        <v>70</v>
      </c>
      <c r="H2" t="s">
        <v>75</v>
      </c>
    </row>
    <row r="3" spans="1:8" x14ac:dyDescent="0.35">
      <c r="A3">
        <v>0</v>
      </c>
      <c r="B3">
        <v>-14</v>
      </c>
      <c r="C3">
        <f>B3-B$15</f>
        <v>-49.2</v>
      </c>
      <c r="E3">
        <v>0</v>
      </c>
      <c r="F3">
        <v>42.2</v>
      </c>
      <c r="G3">
        <f>F3</f>
        <v>42.2</v>
      </c>
      <c r="H3">
        <f>G3-$G$15</f>
        <v>-48.5</v>
      </c>
    </row>
    <row r="4" spans="1:8" x14ac:dyDescent="0.35">
      <c r="A4">
        <v>10</v>
      </c>
      <c r="B4">
        <v>-10</v>
      </c>
      <c r="C4">
        <f t="shared" ref="C4:C27" si="0">B4-B$15</f>
        <v>-45.2</v>
      </c>
      <c r="E4">
        <v>10</v>
      </c>
      <c r="F4">
        <v>46.5</v>
      </c>
      <c r="G4">
        <f t="shared" ref="G4:G14" si="1">F4</f>
        <v>46.5</v>
      </c>
      <c r="H4">
        <f t="shared" ref="H4:H27" si="2">G4-$G$15</f>
        <v>-44.2</v>
      </c>
    </row>
    <row r="5" spans="1:8" x14ac:dyDescent="0.35">
      <c r="A5">
        <v>20</v>
      </c>
      <c r="B5">
        <v>-4.8</v>
      </c>
      <c r="C5">
        <f t="shared" si="0"/>
        <v>-40</v>
      </c>
      <c r="E5">
        <v>20</v>
      </c>
      <c r="F5">
        <v>51</v>
      </c>
      <c r="G5">
        <f t="shared" si="1"/>
        <v>51</v>
      </c>
      <c r="H5">
        <f t="shared" si="2"/>
        <v>-39.700000000000003</v>
      </c>
    </row>
    <row r="6" spans="1:8" x14ac:dyDescent="0.35">
      <c r="A6">
        <v>30</v>
      </c>
      <c r="B6">
        <v>-1.1000000000000001</v>
      </c>
      <c r="C6">
        <f t="shared" si="0"/>
        <v>-36.300000000000004</v>
      </c>
      <c r="E6">
        <v>30</v>
      </c>
      <c r="F6">
        <v>56</v>
      </c>
      <c r="G6">
        <f t="shared" si="1"/>
        <v>56</v>
      </c>
      <c r="H6">
        <f t="shared" si="2"/>
        <v>-34.700000000000003</v>
      </c>
    </row>
    <row r="7" spans="1:8" x14ac:dyDescent="0.35">
      <c r="A7">
        <v>40</v>
      </c>
      <c r="B7">
        <v>2.5</v>
      </c>
      <c r="C7">
        <f t="shared" si="0"/>
        <v>-32.700000000000003</v>
      </c>
      <c r="E7">
        <v>40</v>
      </c>
      <c r="F7">
        <v>59.2</v>
      </c>
      <c r="G7">
        <f t="shared" si="1"/>
        <v>59.2</v>
      </c>
      <c r="H7">
        <f t="shared" si="2"/>
        <v>-31.5</v>
      </c>
    </row>
    <row r="8" spans="1:8" x14ac:dyDescent="0.35">
      <c r="A8">
        <v>50</v>
      </c>
      <c r="B8">
        <v>7.3</v>
      </c>
      <c r="C8">
        <f t="shared" si="0"/>
        <v>-27.900000000000002</v>
      </c>
      <c r="E8">
        <v>50</v>
      </c>
      <c r="F8">
        <v>64.099999999999994</v>
      </c>
      <c r="G8">
        <f t="shared" si="1"/>
        <v>64.099999999999994</v>
      </c>
      <c r="H8">
        <f t="shared" si="2"/>
        <v>-26.600000000000009</v>
      </c>
    </row>
    <row r="9" spans="1:8" x14ac:dyDescent="0.35">
      <c r="A9">
        <v>60</v>
      </c>
      <c r="B9">
        <v>11</v>
      </c>
      <c r="C9">
        <f t="shared" si="0"/>
        <v>-24.200000000000003</v>
      </c>
      <c r="E9">
        <v>60</v>
      </c>
      <c r="F9">
        <v>67.8</v>
      </c>
      <c r="G9">
        <f t="shared" si="1"/>
        <v>67.8</v>
      </c>
      <c r="H9">
        <f t="shared" si="2"/>
        <v>-22.900000000000006</v>
      </c>
    </row>
    <row r="10" spans="1:8" x14ac:dyDescent="0.35">
      <c r="A10">
        <v>70</v>
      </c>
      <c r="B10">
        <v>14.5</v>
      </c>
      <c r="C10">
        <f t="shared" si="0"/>
        <v>-20.700000000000003</v>
      </c>
      <c r="E10">
        <v>70</v>
      </c>
      <c r="F10">
        <v>71.900000000000006</v>
      </c>
      <c r="G10">
        <f t="shared" si="1"/>
        <v>71.900000000000006</v>
      </c>
      <c r="H10">
        <f t="shared" si="2"/>
        <v>-18.799999999999997</v>
      </c>
    </row>
    <row r="11" spans="1:8" x14ac:dyDescent="0.35">
      <c r="A11">
        <v>80</v>
      </c>
      <c r="B11">
        <v>18.100000000000001</v>
      </c>
      <c r="C11">
        <f t="shared" si="0"/>
        <v>-17.100000000000001</v>
      </c>
      <c r="E11">
        <v>80</v>
      </c>
      <c r="F11">
        <v>76</v>
      </c>
      <c r="G11">
        <f t="shared" si="1"/>
        <v>76</v>
      </c>
      <c r="H11">
        <f t="shared" si="2"/>
        <v>-14.700000000000003</v>
      </c>
    </row>
    <row r="12" spans="1:8" x14ac:dyDescent="0.35">
      <c r="A12">
        <v>90</v>
      </c>
      <c r="B12">
        <v>23.1</v>
      </c>
      <c r="C12">
        <f t="shared" si="0"/>
        <v>-12.100000000000001</v>
      </c>
      <c r="E12">
        <v>90</v>
      </c>
      <c r="F12">
        <v>79.099999999999994</v>
      </c>
      <c r="G12">
        <f t="shared" si="1"/>
        <v>79.099999999999994</v>
      </c>
      <c r="H12">
        <f t="shared" si="2"/>
        <v>-11.600000000000009</v>
      </c>
    </row>
    <row r="13" spans="1:8" x14ac:dyDescent="0.35">
      <c r="A13">
        <v>100</v>
      </c>
      <c r="B13">
        <v>26.8</v>
      </c>
      <c r="C13">
        <f t="shared" si="0"/>
        <v>-8.4000000000000021</v>
      </c>
      <c r="E13">
        <v>100</v>
      </c>
      <c r="F13">
        <v>83.8</v>
      </c>
      <c r="G13">
        <f t="shared" si="1"/>
        <v>83.8</v>
      </c>
      <c r="H13">
        <f t="shared" si="2"/>
        <v>-6.9000000000000057</v>
      </c>
    </row>
    <row r="14" spans="1:8" x14ac:dyDescent="0.35">
      <c r="A14">
        <v>110</v>
      </c>
      <c r="B14">
        <v>31</v>
      </c>
      <c r="C14">
        <f t="shared" si="0"/>
        <v>-4.2000000000000028</v>
      </c>
      <c r="E14">
        <v>110</v>
      </c>
      <c r="F14">
        <v>87.1</v>
      </c>
      <c r="G14">
        <f t="shared" si="1"/>
        <v>87.1</v>
      </c>
      <c r="H14">
        <f t="shared" si="2"/>
        <v>-3.6000000000000085</v>
      </c>
    </row>
    <row r="15" spans="1:8" x14ac:dyDescent="0.35">
      <c r="A15">
        <v>120</v>
      </c>
      <c r="B15">
        <v>35.200000000000003</v>
      </c>
      <c r="C15">
        <f t="shared" si="0"/>
        <v>0</v>
      </c>
      <c r="E15">
        <v>120</v>
      </c>
      <c r="F15">
        <v>-89.3</v>
      </c>
      <c r="G15">
        <f>(180+F15)</f>
        <v>90.7</v>
      </c>
      <c r="H15">
        <f t="shared" si="2"/>
        <v>0</v>
      </c>
    </row>
    <row r="16" spans="1:8" x14ac:dyDescent="0.35">
      <c r="A16">
        <v>130</v>
      </c>
      <c r="B16">
        <v>38</v>
      </c>
      <c r="C16">
        <f t="shared" si="0"/>
        <v>2.7999999999999972</v>
      </c>
      <c r="E16">
        <v>130</v>
      </c>
      <c r="F16">
        <v>-85.3</v>
      </c>
      <c r="G16">
        <f t="shared" ref="G16:G27" si="3">(180+F16)</f>
        <v>94.7</v>
      </c>
      <c r="H16">
        <f t="shared" si="2"/>
        <v>4</v>
      </c>
    </row>
    <row r="17" spans="1:8" x14ac:dyDescent="0.35">
      <c r="A17">
        <v>140</v>
      </c>
      <c r="B17">
        <v>42.3</v>
      </c>
      <c r="C17">
        <f t="shared" si="0"/>
        <v>7.0999999999999943</v>
      </c>
      <c r="E17">
        <v>140</v>
      </c>
      <c r="F17">
        <v>-81.400000000000006</v>
      </c>
      <c r="G17">
        <f t="shared" si="3"/>
        <v>98.6</v>
      </c>
      <c r="H17">
        <f t="shared" si="2"/>
        <v>7.8999999999999915</v>
      </c>
    </row>
    <row r="18" spans="1:8" x14ac:dyDescent="0.35">
      <c r="A18">
        <v>150</v>
      </c>
      <c r="B18">
        <v>47</v>
      </c>
      <c r="C18">
        <f t="shared" si="0"/>
        <v>11.799999999999997</v>
      </c>
      <c r="E18">
        <v>150</v>
      </c>
      <c r="F18">
        <v>-77.099999999999994</v>
      </c>
      <c r="G18">
        <f t="shared" si="3"/>
        <v>102.9</v>
      </c>
      <c r="H18">
        <f t="shared" si="2"/>
        <v>12.200000000000003</v>
      </c>
    </row>
    <row r="19" spans="1:8" x14ac:dyDescent="0.35">
      <c r="A19">
        <v>160</v>
      </c>
      <c r="B19">
        <v>51.3</v>
      </c>
      <c r="C19">
        <f t="shared" si="0"/>
        <v>16.099999999999994</v>
      </c>
      <c r="E19">
        <v>160</v>
      </c>
      <c r="F19">
        <v>-73.599999999999994</v>
      </c>
      <c r="G19">
        <f t="shared" si="3"/>
        <v>106.4</v>
      </c>
      <c r="H19">
        <f t="shared" si="2"/>
        <v>15.700000000000003</v>
      </c>
    </row>
    <row r="20" spans="1:8" x14ac:dyDescent="0.35">
      <c r="A20">
        <v>170</v>
      </c>
      <c r="B20">
        <v>55.4</v>
      </c>
      <c r="C20">
        <f t="shared" si="0"/>
        <v>20.199999999999996</v>
      </c>
      <c r="E20">
        <v>170</v>
      </c>
      <c r="F20">
        <v>-69.400000000000006</v>
      </c>
      <c r="G20">
        <f t="shared" si="3"/>
        <v>110.6</v>
      </c>
      <c r="H20">
        <f t="shared" si="2"/>
        <v>19.899999999999991</v>
      </c>
    </row>
    <row r="21" spans="1:8" x14ac:dyDescent="0.35">
      <c r="A21">
        <v>180</v>
      </c>
      <c r="B21">
        <v>61.5</v>
      </c>
      <c r="C21">
        <f t="shared" si="0"/>
        <v>26.299999999999997</v>
      </c>
      <c r="E21">
        <v>180</v>
      </c>
      <c r="F21">
        <v>-66.599999999999994</v>
      </c>
      <c r="G21">
        <f t="shared" si="3"/>
        <v>113.4</v>
      </c>
      <c r="H21">
        <f t="shared" si="2"/>
        <v>22.700000000000003</v>
      </c>
    </row>
    <row r="22" spans="1:8" x14ac:dyDescent="0.35">
      <c r="A22">
        <v>190</v>
      </c>
      <c r="B22">
        <v>64</v>
      </c>
      <c r="C22">
        <f t="shared" si="0"/>
        <v>28.799999999999997</v>
      </c>
      <c r="E22">
        <v>190</v>
      </c>
      <c r="F22">
        <v>-62.6</v>
      </c>
      <c r="G22">
        <f t="shared" si="3"/>
        <v>117.4</v>
      </c>
      <c r="H22">
        <f t="shared" si="2"/>
        <v>26.700000000000003</v>
      </c>
    </row>
    <row r="23" spans="1:8" x14ac:dyDescent="0.35">
      <c r="A23">
        <v>200</v>
      </c>
      <c r="B23">
        <v>69.400000000000006</v>
      </c>
      <c r="C23">
        <f t="shared" si="0"/>
        <v>34.200000000000003</v>
      </c>
      <c r="E23">
        <v>200</v>
      </c>
      <c r="F23">
        <v>-59.4</v>
      </c>
      <c r="G23">
        <f t="shared" si="3"/>
        <v>120.6</v>
      </c>
      <c r="H23">
        <f t="shared" si="2"/>
        <v>29.899999999999991</v>
      </c>
    </row>
    <row r="24" spans="1:8" x14ac:dyDescent="0.35">
      <c r="A24">
        <v>210</v>
      </c>
      <c r="B24">
        <v>73.099999999999994</v>
      </c>
      <c r="C24">
        <f t="shared" si="0"/>
        <v>37.899999999999991</v>
      </c>
      <c r="E24">
        <v>210</v>
      </c>
      <c r="F24">
        <v>-55.5</v>
      </c>
      <c r="G24">
        <f t="shared" si="3"/>
        <v>124.5</v>
      </c>
      <c r="H24">
        <f t="shared" si="2"/>
        <v>33.799999999999997</v>
      </c>
    </row>
    <row r="25" spans="1:8" x14ac:dyDescent="0.35">
      <c r="A25">
        <v>220</v>
      </c>
      <c r="B25">
        <v>77.3</v>
      </c>
      <c r="C25">
        <f t="shared" si="0"/>
        <v>42.099999999999994</v>
      </c>
      <c r="E25">
        <v>220</v>
      </c>
      <c r="F25">
        <v>-52.5</v>
      </c>
      <c r="G25">
        <f t="shared" si="3"/>
        <v>127.5</v>
      </c>
      <c r="H25">
        <f t="shared" si="2"/>
        <v>36.799999999999997</v>
      </c>
    </row>
    <row r="26" spans="1:8" x14ac:dyDescent="0.35">
      <c r="A26">
        <v>230</v>
      </c>
      <c r="B26">
        <v>80.2</v>
      </c>
      <c r="C26">
        <f t="shared" si="0"/>
        <v>45</v>
      </c>
      <c r="E26">
        <v>230</v>
      </c>
      <c r="F26">
        <v>-47.9</v>
      </c>
      <c r="G26">
        <f t="shared" si="3"/>
        <v>132.1</v>
      </c>
      <c r="H26">
        <f t="shared" si="2"/>
        <v>41.399999999999991</v>
      </c>
    </row>
    <row r="27" spans="1:8" x14ac:dyDescent="0.35">
      <c r="A27">
        <v>240</v>
      </c>
      <c r="B27">
        <v>84.1</v>
      </c>
      <c r="C27">
        <f t="shared" si="0"/>
        <v>48.899999999999991</v>
      </c>
      <c r="E27">
        <v>240</v>
      </c>
      <c r="F27">
        <v>-44.2</v>
      </c>
      <c r="G27">
        <f t="shared" si="3"/>
        <v>135.80000000000001</v>
      </c>
      <c r="H27">
        <f t="shared" si="2"/>
        <v>45.100000000000009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University of Sydney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Bas Uytterhoeven-Spark</cp:lastModifiedBy>
  <dcterms:created xsi:type="dcterms:W3CDTF">2014-09-30T01:54:28Z</dcterms:created>
  <dcterms:modified xsi:type="dcterms:W3CDTF">2014-09-30T23:20:50Z</dcterms:modified>
</cp:coreProperties>
</file>