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5927166B-1CF5-45C4-9EE9-5BB01851F62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version_2.1_LODES" sheetId="1" r:id="rId1"/>
    <sheet name="version_2.0_ESD_RTP" sheetId="4" r:id="rId2"/>
    <sheet name="version_2.0_LODE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7" i="1"/>
  <c r="C16" i="4" l="1"/>
  <c r="C7" i="4"/>
  <c r="D16" i="4"/>
  <c r="D7" i="4"/>
  <c r="B16" i="2"/>
  <c r="B7" i="2"/>
  <c r="B16" i="4"/>
  <c r="B7" i="4"/>
</calcChain>
</file>

<file path=xl/sharedStrings.xml><?xml version="1.0" encoding="utf-8"?>
<sst xmlns="http://schemas.openxmlformats.org/spreadsheetml/2006/main" count="216" uniqueCount="68">
  <si>
    <t>Model Run</t>
  </si>
  <si>
    <t>Date Updated</t>
  </si>
  <si>
    <t>VMT</t>
  </si>
  <si>
    <t>VHT</t>
  </si>
  <si>
    <t>Delay</t>
  </si>
  <si>
    <t>Average Speed</t>
  </si>
  <si>
    <t>Mode Share</t>
  </si>
  <si>
    <t>Bike</t>
  </si>
  <si>
    <t>HOV2</t>
  </si>
  <si>
    <t>HOV3+</t>
  </si>
  <si>
    <t>SOV</t>
  </si>
  <si>
    <t>School Bus</t>
  </si>
  <si>
    <t>Transit</t>
  </si>
  <si>
    <t>Walk</t>
  </si>
  <si>
    <t>Walk+Bike</t>
  </si>
  <si>
    <t>Total Transit Boardings</t>
  </si>
  <si>
    <t>Trips per Person</t>
  </si>
  <si>
    <t>Average Trip Length</t>
  </si>
  <si>
    <t>Average Daily Miles Driven per Person</t>
  </si>
  <si>
    <t>Hours of Congestion per Person per Year</t>
  </si>
  <si>
    <t>Annual Hours of Delay per Average Truck</t>
  </si>
  <si>
    <t xml:space="preserve">    Medium trucks only</t>
  </si>
  <si>
    <t xml:space="preserve">    Heavy trucks only</t>
  </si>
  <si>
    <t>% Population Walking or Biking for Transportation</t>
  </si>
  <si>
    <t>Annual Travel Costs per Household</t>
  </si>
  <si>
    <t>AM SOV Travel Times (minutes)</t>
  </si>
  <si>
    <t>Seattle to Bellevue</t>
  </si>
  <si>
    <t>Seattle to Redmond</t>
  </si>
  <si>
    <t>Seattle to Everett</t>
  </si>
  <si>
    <t>Seattle to Tacoma</t>
  </si>
  <si>
    <t>Bellevue to Seattle</t>
  </si>
  <si>
    <t>Bellevue to Tukwila</t>
  </si>
  <si>
    <t>Bellevue to Lynnwood</t>
  </si>
  <si>
    <t>Lynnwood to Bellevue</t>
  </si>
  <si>
    <t>Everett to Seattle</t>
  </si>
  <si>
    <t>Tacoma to Seattle</t>
  </si>
  <si>
    <t>Bremerton to Silverdale</t>
  </si>
  <si>
    <t>Silverdale to Bremerton</t>
  </si>
  <si>
    <t>Redmond to Seattle</t>
  </si>
  <si>
    <t>Auburn to Renton</t>
  </si>
  <si>
    <t>Renton to Auburn</t>
  </si>
  <si>
    <t>Tukwila to Bellevue</t>
  </si>
  <si>
    <t>PM SOV Travel Times (minutes</t>
  </si>
  <si>
    <t>2040 Constrained Plan</t>
  </si>
  <si>
    <t>Households within 1/4 mile of transit</t>
  </si>
  <si>
    <t>% Households within 1/4 mile of transit</t>
  </si>
  <si>
    <t>Jobs within 1/4 mile of transit</t>
  </si>
  <si>
    <t>% Jobs within 1/4 mile of transit</t>
  </si>
  <si>
    <t>2014 Base Year</t>
  </si>
  <si>
    <t>Archive Location</t>
  </si>
  <si>
    <t>The employment data is the confidential ESD data source.</t>
  </si>
  <si>
    <t>Never run</t>
  </si>
  <si>
    <t>\\license\model archive\dev\lodes\sc_2014_lodes</t>
  </si>
  <si>
    <t>\\license\model archive\T2040\soundcast_2014</t>
  </si>
  <si>
    <t>\\license\model archive\T2040\soundcast_2025</t>
  </si>
  <si>
    <t>\\license\model archive\T2040\soundcast_2040</t>
  </si>
  <si>
    <t>\\license\model archive\dev\lodes\soundcast_2025_lodes</t>
  </si>
  <si>
    <t>\\license\model archive\lodes\soundcast_2040_lodes</t>
  </si>
  <si>
    <t>None: Testing Purposes Only</t>
  </si>
  <si>
    <t>This model summary uses SoundCast 2.1 code with the LODES employment dataset.</t>
  </si>
  <si>
    <t>NOTE: The code version and the employment inputs differ in the RTP Version as compared to SoundCast 2.1 with LODES.</t>
  </si>
  <si>
    <t>The code version used for this run is available here: https://github.com/psrc/soundcast/releases/tag/v2.0</t>
  </si>
  <si>
    <t>The purpose of the summary is to show the differences in model results from SoundCast 2.0 to SoundCast 2.1.</t>
  </si>
  <si>
    <t>The purpose of this summary to show the results from the Regional Transportation Plan, and for comparision to SoundCast 2.1 results with LODES.</t>
  </si>
  <si>
    <t>Note: These model runs used older code from SoundCast 2.0, but LODES employment data.</t>
  </si>
  <si>
    <t xml:space="preserve">     97,415,837 </t>
  </si>
  <si>
    <t xml:space="preserve">        3,100,928 </t>
  </si>
  <si>
    <t xml:space="preserve">           692,006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</si>
</sst>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0.0"/>
    <numFmt numFmtId="167" formatCode="0.0%"/>
    <numFmt numFmtId="168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3" xfId="0" applyBorder="1"/>
    <xf numFmtId="164" fontId="0" fillId="0" borderId="4" xfId="0" applyNumberFormat="1" applyFill="1" applyBorder="1" applyAlignment="1">
      <alignment horizontal="center"/>
    </xf>
    <xf numFmtId="0" fontId="0" fillId="0" borderId="5" xfId="0" applyBorder="1"/>
    <xf numFmtId="165" fontId="1" fillId="0" borderId="4" xfId="1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165" fontId="1" fillId="0" borderId="0" xfId="1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center" wrapText="1" indent="2"/>
    </xf>
    <xf numFmtId="3" fontId="0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center" wrapText="1"/>
    </xf>
    <xf numFmtId="0" fontId="0" fillId="0" borderId="6" xfId="0" applyBorder="1"/>
    <xf numFmtId="166" fontId="1" fillId="0" borderId="7" xfId="0" applyNumberFormat="1" applyFont="1" applyFill="1" applyBorder="1" applyAlignment="1">
      <alignment horizontal="right"/>
    </xf>
    <xf numFmtId="166" fontId="0" fillId="0" borderId="7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0" fontId="0" fillId="0" borderId="3" xfId="0" applyBorder="1" applyAlignment="1">
      <alignment horizontal="left" indent="2"/>
    </xf>
    <xf numFmtId="167" fontId="1" fillId="0" borderId="4" xfId="0" applyNumberFormat="1" applyFont="1" applyFill="1" applyBorder="1" applyAlignment="1">
      <alignment horizontal="right"/>
    </xf>
    <xf numFmtId="167" fontId="1" fillId="0" borderId="4" xfId="3" applyNumberFormat="1" applyFont="1" applyFill="1" applyBorder="1" applyAlignment="1">
      <alignment horizontal="right" vertical="center" wrapText="1"/>
    </xf>
    <xf numFmtId="167" fontId="1" fillId="0" borderId="4" xfId="3" applyNumberFormat="1" applyFont="1" applyFill="1" applyBorder="1" applyAlignment="1">
      <alignment horizontal="right"/>
    </xf>
    <xf numFmtId="0" fontId="0" fillId="0" borderId="5" xfId="0" applyBorder="1" applyAlignment="1">
      <alignment horizontal="left" indent="2"/>
    </xf>
    <xf numFmtId="167" fontId="1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7" fontId="1" fillId="0" borderId="0" xfId="3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 vertical="center" wrapText="1"/>
    </xf>
    <xf numFmtId="167" fontId="1" fillId="0" borderId="0" xfId="3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left" indent="2"/>
    </xf>
    <xf numFmtId="167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/>
    <xf numFmtId="3" fontId="1" fillId="0" borderId="0" xfId="1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2" fontId="1" fillId="0" borderId="0" xfId="3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1" fillId="0" borderId="5" xfId="0" applyFont="1" applyBorder="1"/>
    <xf numFmtId="0" fontId="0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1" fillId="0" borderId="8" xfId="0" applyFont="1" applyFill="1" applyBorder="1"/>
    <xf numFmtId="167" fontId="0" fillId="0" borderId="8" xfId="3" applyNumberFormat="1" applyFont="1" applyFill="1" applyBorder="1" applyAlignment="1">
      <alignment horizontal="right"/>
    </xf>
    <xf numFmtId="10" fontId="5" fillId="0" borderId="2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7" fontId="0" fillId="0" borderId="2" xfId="0" applyNumberFormat="1" applyFont="1" applyFill="1" applyBorder="1" applyAlignment="1">
      <alignment horizontal="right"/>
    </xf>
    <xf numFmtId="0" fontId="1" fillId="0" borderId="9" xfId="0" applyFont="1" applyBorder="1"/>
    <xf numFmtId="168" fontId="0" fillId="0" borderId="9" xfId="2" applyNumberFormat="1" applyFont="1" applyFill="1" applyBorder="1" applyAlignment="1">
      <alignment horizontal="right"/>
    </xf>
    <xf numFmtId="6" fontId="5" fillId="0" borderId="7" xfId="0" applyNumberFormat="1" applyFont="1" applyFill="1" applyBorder="1" applyAlignment="1">
      <alignment horizontal="right" vertical="center"/>
    </xf>
    <xf numFmtId="6" fontId="4" fillId="0" borderId="7" xfId="0" applyNumberFormat="1" applyFont="1" applyFill="1" applyBorder="1" applyAlignment="1">
      <alignment horizontal="right" vertical="center"/>
    </xf>
    <xf numFmtId="168" fontId="0" fillId="0" borderId="7" xfId="2" applyNumberFormat="1" applyFont="1" applyFill="1" applyBorder="1" applyAlignment="1">
      <alignment horizontal="right"/>
    </xf>
    <xf numFmtId="0" fontId="1" fillId="0" borderId="1" xfId="0" applyFont="1" applyBorder="1"/>
    <xf numFmtId="0" fontId="0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left" indent="2"/>
    </xf>
    <xf numFmtId="0" fontId="1" fillId="0" borderId="6" xfId="0" applyFont="1" applyBorder="1" applyAlignment="1">
      <alignment horizontal="left" indent="2"/>
    </xf>
    <xf numFmtId="0" fontId="0" fillId="0" borderId="7" xfId="0" applyFont="1" applyFill="1" applyBorder="1" applyAlignment="1">
      <alignment horizontal="right"/>
    </xf>
    <xf numFmtId="0" fontId="1" fillId="0" borderId="2" xfId="0" applyFont="1" applyFill="1" applyBorder="1"/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3" fillId="0" borderId="2" xfId="0" applyFont="1" applyFill="1" applyBorder="1" applyAlignment="1">
      <alignment horizontal="center" wrapText="1"/>
    </xf>
    <xf numFmtId="0" fontId="2" fillId="0" borderId="0" xfId="0" applyFont="1"/>
    <xf numFmtId="0" fontId="3" fillId="0" borderId="4" xfId="0" applyFont="1" applyFill="1" applyBorder="1" applyAlignment="1">
      <alignment horizontal="center" wrapText="1"/>
    </xf>
    <xf numFmtId="10" fontId="0" fillId="0" borderId="0" xfId="0" applyNumberFormat="1"/>
    <xf numFmtId="3" fontId="5" fillId="0" borderId="0" xfId="0" applyNumberFormat="1" applyFont="1" applyAlignment="1">
      <alignment horizontal="right" vertical="center"/>
    </xf>
    <xf numFmtId="167" fontId="5" fillId="0" borderId="9" xfId="0" applyNumberFormat="1" applyFont="1" applyBorder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0" xfId="4" applyFill="1" applyBorder="1" applyAlignment="1">
      <alignment horizontal="center" wrapText="1"/>
    </xf>
    <xf numFmtId="0" fontId="6" fillId="0" borderId="2" xfId="4" applyFill="1" applyBorder="1" applyAlignment="1">
      <alignment horizontal="center" wrapText="1"/>
    </xf>
    <xf numFmtId="0" fontId="6" fillId="0" borderId="0" xfId="4" applyFill="1" applyAlignment="1">
      <alignment horizontal="center" vertical="center"/>
    </xf>
    <xf numFmtId="0" fontId="3" fillId="0" borderId="0" xfId="0" applyFont="1"/>
    <xf numFmtId="3" fontId="4" fillId="0" borderId="4" xfId="0" applyNumberFormat="1" applyFont="1" applyBorder="1"/>
    <xf numFmtId="167" fontId="0" fillId="0" borderId="0" xfId="3" applyNumberFormat="1" applyFont="1" applyFill="1"/>
    <xf numFmtId="167" fontId="5" fillId="0" borderId="2" xfId="0" applyNumberFormat="1" applyFont="1" applyFill="1" applyBorder="1" applyAlignment="1">
      <alignment horizontal="right" vertical="center"/>
    </xf>
    <xf numFmtId="0" fontId="3" fillId="0" borderId="1" xfId="0" applyFont="1" applyBorder="1"/>
    <xf numFmtId="0" fontId="3" fillId="0" borderId="3" xfId="0" applyFont="1" applyBorder="1"/>
    <xf numFmtId="3" fontId="4" fillId="0" borderId="4" xfId="0" applyNumberFormat="1" applyFont="1" applyFill="1" applyBorder="1" applyAlignment="1"/>
    <xf numFmtId="3" fontId="1" fillId="0" borderId="4" xfId="0" applyNumberFormat="1" applyFont="1" applyFill="1" applyBorder="1" applyAlignment="1"/>
    <xf numFmtId="3" fontId="0" fillId="0" borderId="0" xfId="0" applyNumberFormat="1" applyFont="1" applyFill="1" applyBorder="1" applyAlignment="1">
      <alignment vertical="center" wrapText="1"/>
    </xf>
    <xf numFmtId="3" fontId="1" fillId="0" borderId="0" xfId="0" applyNumberFormat="1" applyFont="1" applyFill="1" applyBorder="1" applyAlignment="1"/>
    <xf numFmtId="0" fontId="7" fillId="0" borderId="8" xfId="4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7" fillId="0" borderId="0" xfId="0" applyFont="1"/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4" fillId="0" borderId="7" xfId="0" applyFont="1" applyFill="1" applyBorder="1" applyAlignment="1">
      <alignment horizontal="right" vertical="center" wrapText="1"/>
    </xf>
    <xf numFmtId="164" fontId="0" fillId="0" borderId="4" xfId="0" applyNumberFormat="1" applyFill="1" applyBorder="1" applyAlignment="1">
      <alignment horizontal="left" indent="9"/>
    </xf>
    <xf numFmtId="164" fontId="0" fillId="0" borderId="4" xfId="0" applyNumberFormat="1" applyFill="1" applyBorder="1" applyAlignment="1">
      <alignment horizontal="right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license\model%20archive\lodes\soundcast_2040_lodes" TargetMode="External"/><Relationship Id="rId2" Type="http://schemas.openxmlformats.org/officeDocument/2006/relationships/hyperlink" Target="file:///\\license\model%20archive\dev\lodes\soundcast_2025_lodes" TargetMode="External"/><Relationship Id="rId1" Type="http://schemas.openxmlformats.org/officeDocument/2006/relationships/hyperlink" Target="file:///\\license\model%20archive\dev\lodes\sc_2014_lod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license\model%20archive\T2040\soundcast_2040" TargetMode="External"/><Relationship Id="rId2" Type="http://schemas.openxmlformats.org/officeDocument/2006/relationships/hyperlink" Target="file:///\\license\model%20archive\T2040\soundcast_2025" TargetMode="External"/><Relationship Id="rId1" Type="http://schemas.openxmlformats.org/officeDocument/2006/relationships/hyperlink" Target="file:///\\license\model%20archive\T2040\soundcast_2014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G18" sqref="G18"/>
    </sheetView>
  </sheetViews>
  <sheetFormatPr defaultRowHeight="15" x14ac:dyDescent="0.25"/>
  <cols>
    <col min="1" max="1" width="51.7109375" customWidth="1"/>
    <col min="2" max="3" width="16" style="57" customWidth="1"/>
    <col min="4" max="4" width="19.28515625" style="57" customWidth="1"/>
    <col min="6" max="6" width="39.140625" customWidth="1"/>
  </cols>
  <sheetData>
    <row r="1" spans="1:9" x14ac:dyDescent="0.25">
      <c r="A1" s="78" t="s">
        <v>0</v>
      </c>
      <c r="B1" s="63" t="s">
        <v>48</v>
      </c>
      <c r="C1" s="63">
        <v>2025</v>
      </c>
      <c r="D1" s="70" t="s">
        <v>43</v>
      </c>
      <c r="F1" s="74" t="s">
        <v>59</v>
      </c>
    </row>
    <row r="2" spans="1:9" ht="28.5" customHeight="1" x14ac:dyDescent="0.25">
      <c r="A2" s="4" t="s">
        <v>49</v>
      </c>
      <c r="B2" s="71" t="s">
        <v>52</v>
      </c>
      <c r="C2" s="71" t="s">
        <v>56</v>
      </c>
      <c r="D2" s="73" t="s">
        <v>57</v>
      </c>
      <c r="F2" s="74"/>
      <c r="G2" s="74"/>
    </row>
    <row r="3" spans="1:9" x14ac:dyDescent="0.25">
      <c r="A3" s="2" t="s">
        <v>1</v>
      </c>
      <c r="B3" s="3">
        <v>43207</v>
      </c>
      <c r="C3" s="3">
        <v>43236</v>
      </c>
      <c r="D3" s="3">
        <v>43216</v>
      </c>
    </row>
    <row r="4" spans="1:9" x14ac:dyDescent="0.25">
      <c r="A4" s="2" t="s">
        <v>2</v>
      </c>
      <c r="B4" s="5">
        <v>79755673</v>
      </c>
      <c r="C4" s="75">
        <v>86104701</v>
      </c>
      <c r="D4" s="7">
        <v>96517711</v>
      </c>
    </row>
    <row r="5" spans="1:9" x14ac:dyDescent="0.25">
      <c r="A5" s="4" t="s">
        <v>3</v>
      </c>
      <c r="B5" s="8">
        <v>2402780</v>
      </c>
      <c r="C5" s="82">
        <v>2632369</v>
      </c>
      <c r="D5" s="11">
        <v>3061192</v>
      </c>
    </row>
    <row r="6" spans="1:9" x14ac:dyDescent="0.25">
      <c r="A6" s="4" t="s">
        <v>4</v>
      </c>
      <c r="B6" s="8">
        <v>450868</v>
      </c>
      <c r="C6" s="82">
        <v>506213</v>
      </c>
      <c r="D6" s="11">
        <v>676218</v>
      </c>
    </row>
    <row r="7" spans="1:9" x14ac:dyDescent="0.25">
      <c r="A7" s="13" t="s">
        <v>5</v>
      </c>
      <c r="B7" s="14">
        <v>33.193081763623802</v>
      </c>
      <c r="C7" s="14">
        <f>C4/C5</f>
        <v>32.709966193949249</v>
      </c>
      <c r="D7" s="14">
        <v>31.529453559267107</v>
      </c>
    </row>
    <row r="8" spans="1:9" x14ac:dyDescent="0.25">
      <c r="A8" s="4" t="s">
        <v>6</v>
      </c>
      <c r="B8" s="16"/>
      <c r="C8" s="16"/>
      <c r="D8" s="16"/>
    </row>
    <row r="9" spans="1:9" x14ac:dyDescent="0.25">
      <c r="A9" s="17" t="s">
        <v>7</v>
      </c>
      <c r="B9" s="18">
        <v>1.6E-2</v>
      </c>
      <c r="C9" s="18">
        <v>1.9E-2</v>
      </c>
      <c r="D9" s="20">
        <v>0.02</v>
      </c>
    </row>
    <row r="10" spans="1:9" x14ac:dyDescent="0.25">
      <c r="A10" s="21" t="s">
        <v>8</v>
      </c>
      <c r="B10" s="22">
        <v>0.22</v>
      </c>
      <c r="C10" s="22">
        <v>0.215</v>
      </c>
      <c r="D10" s="24">
        <v>0.21099999999999999</v>
      </c>
    </row>
    <row r="11" spans="1:9" x14ac:dyDescent="0.25">
      <c r="A11" s="21" t="s">
        <v>9</v>
      </c>
      <c r="B11" s="22">
        <v>0.157</v>
      </c>
      <c r="C11" s="22">
        <v>0.15</v>
      </c>
      <c r="D11" s="24">
        <v>0.14399999999999999</v>
      </c>
      <c r="H11" s="66"/>
      <c r="I11" s="66"/>
    </row>
    <row r="12" spans="1:9" x14ac:dyDescent="0.25">
      <c r="A12" s="21" t="s">
        <v>10</v>
      </c>
      <c r="B12" s="22">
        <v>0.38800000000000001</v>
      </c>
      <c r="C12" s="22">
        <v>0.372</v>
      </c>
      <c r="D12" s="24">
        <v>0.36599999999999999</v>
      </c>
      <c r="H12" s="66"/>
      <c r="I12" s="66"/>
    </row>
    <row r="13" spans="1:9" x14ac:dyDescent="0.25">
      <c r="A13" s="21" t="s">
        <v>11</v>
      </c>
      <c r="B13" s="22">
        <v>2.3E-2</v>
      </c>
      <c r="C13" s="76">
        <v>2.1000000000000001E-2</v>
      </c>
      <c r="D13" s="24">
        <v>2.1000000000000001E-2</v>
      </c>
      <c r="H13" s="66"/>
      <c r="I13" s="66"/>
    </row>
    <row r="14" spans="1:9" x14ac:dyDescent="0.25">
      <c r="A14" s="21" t="s">
        <v>12</v>
      </c>
      <c r="B14" s="22">
        <v>3.4000000000000002E-2</v>
      </c>
      <c r="C14" s="22">
        <v>0.04</v>
      </c>
      <c r="D14" s="24">
        <v>4.4999999999999998E-2</v>
      </c>
      <c r="H14" s="66"/>
      <c r="I14" s="66"/>
    </row>
    <row r="15" spans="1:9" x14ac:dyDescent="0.25">
      <c r="A15" s="21" t="s">
        <v>13</v>
      </c>
      <c r="B15" s="22">
        <v>0.16300000000000001</v>
      </c>
      <c r="C15" s="22">
        <v>0.182</v>
      </c>
      <c r="D15" s="24">
        <v>0.193</v>
      </c>
      <c r="H15" s="66"/>
      <c r="I15" s="66"/>
    </row>
    <row r="16" spans="1:9" x14ac:dyDescent="0.25">
      <c r="A16" s="27" t="s">
        <v>14</v>
      </c>
      <c r="B16" s="28">
        <v>0.17899999999999999</v>
      </c>
      <c r="C16" s="28">
        <f>C15+C9</f>
        <v>0.20099999999999998</v>
      </c>
      <c r="D16" s="28">
        <v>0.21299999999999999</v>
      </c>
      <c r="H16" s="66"/>
      <c r="I16" s="66"/>
    </row>
    <row r="17" spans="1:9" x14ac:dyDescent="0.25">
      <c r="A17" s="60" t="s">
        <v>44</v>
      </c>
      <c r="B17" s="8">
        <v>702604</v>
      </c>
      <c r="C17" s="8">
        <v>864848</v>
      </c>
      <c r="D17" s="8">
        <v>1007753</v>
      </c>
      <c r="H17" s="66"/>
      <c r="I17" s="66"/>
    </row>
    <row r="18" spans="1:9" x14ac:dyDescent="0.25">
      <c r="A18" s="61" t="s">
        <v>45</v>
      </c>
      <c r="B18" s="22">
        <v>0.46600000000000003</v>
      </c>
      <c r="C18" s="22">
        <v>0.47299999999999998</v>
      </c>
      <c r="D18" s="22">
        <v>0.47799999999999998</v>
      </c>
    </row>
    <row r="19" spans="1:9" x14ac:dyDescent="0.25">
      <c r="A19" s="61" t="s">
        <v>46</v>
      </c>
      <c r="B19" s="8">
        <v>1412798</v>
      </c>
      <c r="C19" s="8">
        <v>1642688</v>
      </c>
      <c r="D19" s="8">
        <v>2063093</v>
      </c>
    </row>
    <row r="20" spans="1:9" x14ac:dyDescent="0.25">
      <c r="A20" s="62" t="s">
        <v>47</v>
      </c>
      <c r="B20" s="28">
        <v>0.70199999999999996</v>
      </c>
      <c r="C20" s="28">
        <v>0.70199999999999996</v>
      </c>
      <c r="D20" s="28">
        <v>0.70499999999999996</v>
      </c>
    </row>
    <row r="21" spans="1:9" x14ac:dyDescent="0.25">
      <c r="A21" s="4" t="s">
        <v>15</v>
      </c>
      <c r="B21" s="29">
        <v>654122.88</v>
      </c>
      <c r="C21" s="30">
        <v>966340.26</v>
      </c>
      <c r="D21" s="32">
        <v>1258699.94</v>
      </c>
    </row>
    <row r="22" spans="1:9" x14ac:dyDescent="0.25">
      <c r="A22" s="4" t="s">
        <v>16</v>
      </c>
      <c r="B22" s="33">
        <v>3.88</v>
      </c>
      <c r="C22" s="34">
        <v>3.86</v>
      </c>
      <c r="D22" s="35">
        <v>3.88</v>
      </c>
    </row>
    <row r="23" spans="1:9" x14ac:dyDescent="0.25">
      <c r="A23" s="4" t="s">
        <v>17</v>
      </c>
      <c r="B23" s="33">
        <v>5.8</v>
      </c>
      <c r="C23" s="36">
        <v>5.49</v>
      </c>
      <c r="D23" s="35">
        <v>5.31</v>
      </c>
    </row>
    <row r="24" spans="1:9" x14ac:dyDescent="0.25">
      <c r="A24" s="37" t="s">
        <v>18</v>
      </c>
      <c r="B24" s="38">
        <v>19.7</v>
      </c>
      <c r="C24" s="39">
        <v>18.600000000000001</v>
      </c>
      <c r="D24" s="38">
        <v>18.2</v>
      </c>
    </row>
    <row r="25" spans="1:9" x14ac:dyDescent="0.25">
      <c r="A25" s="37" t="s">
        <v>19</v>
      </c>
      <c r="B25" s="38">
        <v>33.5</v>
      </c>
      <c r="C25" s="39">
        <v>32.799999999999997</v>
      </c>
      <c r="D25" s="38">
        <v>38.200000000000003</v>
      </c>
    </row>
    <row r="26" spans="1:9" x14ac:dyDescent="0.25">
      <c r="A26" s="37" t="s">
        <v>20</v>
      </c>
      <c r="B26" s="38">
        <v>65.7</v>
      </c>
      <c r="C26" s="39">
        <v>69.3</v>
      </c>
      <c r="D26" s="38">
        <v>88.7</v>
      </c>
    </row>
    <row r="27" spans="1:9" x14ac:dyDescent="0.25">
      <c r="A27" s="37" t="s">
        <v>21</v>
      </c>
      <c r="B27" s="38">
        <v>56.9</v>
      </c>
      <c r="C27" s="39">
        <v>59.8</v>
      </c>
      <c r="D27" s="38">
        <v>74.8</v>
      </c>
    </row>
    <row r="28" spans="1:9" x14ac:dyDescent="0.25">
      <c r="A28" s="37" t="s">
        <v>22</v>
      </c>
      <c r="B28" s="38">
        <v>98.8</v>
      </c>
      <c r="C28" s="39">
        <v>106.6</v>
      </c>
      <c r="D28" s="38">
        <v>150.19999999999999</v>
      </c>
    </row>
    <row r="29" spans="1:9" x14ac:dyDescent="0.25">
      <c r="A29" s="41" t="s">
        <v>23</v>
      </c>
      <c r="B29" s="42">
        <v>0.29099999999999998</v>
      </c>
      <c r="C29" s="77">
        <v>0.317</v>
      </c>
      <c r="D29" s="45">
        <v>0.33200000000000002</v>
      </c>
    </row>
    <row r="30" spans="1:9" x14ac:dyDescent="0.25">
      <c r="A30" s="46" t="s">
        <v>24</v>
      </c>
      <c r="B30" s="47">
        <v>3263</v>
      </c>
      <c r="C30" s="48">
        <v>4355</v>
      </c>
      <c r="D30" s="50">
        <v>4128</v>
      </c>
    </row>
    <row r="31" spans="1:9" x14ac:dyDescent="0.25">
      <c r="A31" s="51" t="s">
        <v>25</v>
      </c>
      <c r="B31" s="52"/>
      <c r="C31" s="52"/>
      <c r="D31" s="52"/>
    </row>
    <row r="32" spans="1:9" x14ac:dyDescent="0.25">
      <c r="A32" s="53" t="s">
        <v>26</v>
      </c>
      <c r="B32" s="38">
        <v>21</v>
      </c>
      <c r="C32" s="38">
        <v>21</v>
      </c>
      <c r="D32" s="38">
        <v>22</v>
      </c>
    </row>
    <row r="33" spans="1:4" x14ac:dyDescent="0.25">
      <c r="A33" s="53" t="s">
        <v>27</v>
      </c>
      <c r="B33" s="38">
        <v>23</v>
      </c>
      <c r="C33" s="38">
        <v>23</v>
      </c>
      <c r="D33" s="38">
        <v>23</v>
      </c>
    </row>
    <row r="34" spans="1:4" x14ac:dyDescent="0.25">
      <c r="A34" s="53" t="s">
        <v>28</v>
      </c>
      <c r="B34" s="38">
        <v>42</v>
      </c>
      <c r="C34" s="38">
        <v>42</v>
      </c>
      <c r="D34" s="38">
        <v>47</v>
      </c>
    </row>
    <row r="35" spans="1:4" x14ac:dyDescent="0.25">
      <c r="A35" s="53" t="s">
        <v>29</v>
      </c>
      <c r="B35" s="38">
        <v>45</v>
      </c>
      <c r="C35" s="38">
        <v>47</v>
      </c>
      <c r="D35" s="38">
        <v>51</v>
      </c>
    </row>
    <row r="36" spans="1:4" x14ac:dyDescent="0.25">
      <c r="A36" s="53" t="s">
        <v>30</v>
      </c>
      <c r="B36" s="38">
        <v>27</v>
      </c>
      <c r="C36" s="38">
        <v>26</v>
      </c>
      <c r="D36" s="38">
        <v>27</v>
      </c>
    </row>
    <row r="37" spans="1:4" x14ac:dyDescent="0.25">
      <c r="A37" s="53" t="s">
        <v>31</v>
      </c>
      <c r="B37" s="38">
        <v>30</v>
      </c>
      <c r="C37" s="38">
        <v>29</v>
      </c>
      <c r="D37" s="38">
        <v>30</v>
      </c>
    </row>
    <row r="38" spans="1:4" x14ac:dyDescent="0.25">
      <c r="A38" s="53" t="s">
        <v>32</v>
      </c>
      <c r="B38" s="38">
        <v>28</v>
      </c>
      <c r="C38" s="38">
        <v>27</v>
      </c>
      <c r="D38" s="38">
        <v>28</v>
      </c>
    </row>
    <row r="39" spans="1:4" x14ac:dyDescent="0.25">
      <c r="A39" s="53" t="s">
        <v>33</v>
      </c>
      <c r="B39" s="38">
        <v>43</v>
      </c>
      <c r="C39" s="38">
        <v>39</v>
      </c>
      <c r="D39" s="38">
        <v>42</v>
      </c>
    </row>
    <row r="40" spans="1:4" x14ac:dyDescent="0.25">
      <c r="A40" s="53" t="s">
        <v>34</v>
      </c>
      <c r="B40" s="38">
        <v>65</v>
      </c>
      <c r="C40" s="38">
        <v>64</v>
      </c>
      <c r="D40" s="38">
        <v>70</v>
      </c>
    </row>
    <row r="41" spans="1:4" x14ac:dyDescent="0.25">
      <c r="A41" s="53" t="s">
        <v>35</v>
      </c>
      <c r="B41" s="38">
        <v>66</v>
      </c>
      <c r="C41" s="38">
        <v>74</v>
      </c>
      <c r="D41" s="38">
        <v>77</v>
      </c>
    </row>
    <row r="42" spans="1:4" x14ac:dyDescent="0.25">
      <c r="A42" s="53" t="s">
        <v>36</v>
      </c>
      <c r="B42" s="38">
        <v>17</v>
      </c>
      <c r="C42" s="38">
        <v>17</v>
      </c>
      <c r="D42" s="38">
        <v>17</v>
      </c>
    </row>
    <row r="43" spans="1:4" x14ac:dyDescent="0.25">
      <c r="A43" s="53" t="s">
        <v>37</v>
      </c>
      <c r="B43" s="38">
        <v>18</v>
      </c>
      <c r="C43" s="38">
        <v>19</v>
      </c>
      <c r="D43" s="38">
        <v>20</v>
      </c>
    </row>
    <row r="44" spans="1:4" x14ac:dyDescent="0.25">
      <c r="A44" s="53" t="s">
        <v>38</v>
      </c>
      <c r="B44" s="38">
        <v>31</v>
      </c>
      <c r="C44" s="38">
        <v>29</v>
      </c>
      <c r="D44" s="38">
        <v>30</v>
      </c>
    </row>
    <row r="45" spans="1:4" x14ac:dyDescent="0.25">
      <c r="A45" s="53" t="s">
        <v>39</v>
      </c>
      <c r="B45" s="38">
        <v>28</v>
      </c>
      <c r="C45" s="38">
        <v>31</v>
      </c>
      <c r="D45" s="38">
        <v>32</v>
      </c>
    </row>
    <row r="46" spans="1:4" x14ac:dyDescent="0.25">
      <c r="A46" s="53" t="s">
        <v>40</v>
      </c>
      <c r="B46" s="38">
        <v>21</v>
      </c>
      <c r="C46" s="38">
        <v>22</v>
      </c>
      <c r="D46" s="38">
        <v>23</v>
      </c>
    </row>
    <row r="47" spans="1:4" x14ac:dyDescent="0.25">
      <c r="A47" s="54" t="s">
        <v>41</v>
      </c>
      <c r="B47" s="55">
        <v>35</v>
      </c>
      <c r="C47" s="55">
        <v>33</v>
      </c>
      <c r="D47" s="55">
        <v>36</v>
      </c>
    </row>
    <row r="48" spans="1:4" x14ac:dyDescent="0.25">
      <c r="A48" s="51" t="s">
        <v>42</v>
      </c>
      <c r="B48" s="56"/>
      <c r="C48" s="56"/>
      <c r="D48" s="56"/>
    </row>
    <row r="49" spans="1:4" x14ac:dyDescent="0.25">
      <c r="A49" s="53" t="s">
        <v>26</v>
      </c>
      <c r="B49" s="38">
        <v>27</v>
      </c>
      <c r="C49" s="38">
        <v>26</v>
      </c>
      <c r="D49" s="38">
        <v>26</v>
      </c>
    </row>
    <row r="50" spans="1:4" x14ac:dyDescent="0.25">
      <c r="A50" s="53" t="s">
        <v>27</v>
      </c>
      <c r="B50" s="38">
        <v>29</v>
      </c>
      <c r="C50" s="38">
        <v>27</v>
      </c>
      <c r="D50" s="38">
        <v>28</v>
      </c>
    </row>
    <row r="51" spans="1:4" x14ac:dyDescent="0.25">
      <c r="A51" s="53" t="s">
        <v>28</v>
      </c>
      <c r="B51" s="38">
        <v>64</v>
      </c>
      <c r="C51" s="38">
        <v>63</v>
      </c>
      <c r="D51" s="38">
        <v>69</v>
      </c>
    </row>
    <row r="52" spans="1:4" x14ac:dyDescent="0.25">
      <c r="A52" s="53" t="s">
        <v>29</v>
      </c>
      <c r="B52" s="38">
        <v>64</v>
      </c>
      <c r="C52" s="38">
        <v>71</v>
      </c>
      <c r="D52" s="38">
        <v>74</v>
      </c>
    </row>
    <row r="53" spans="1:4" x14ac:dyDescent="0.25">
      <c r="A53" s="53" t="s">
        <v>30</v>
      </c>
      <c r="B53" s="38">
        <v>24</v>
      </c>
      <c r="C53" s="38">
        <v>23</v>
      </c>
      <c r="D53" s="38">
        <v>24</v>
      </c>
    </row>
    <row r="54" spans="1:4" x14ac:dyDescent="0.25">
      <c r="A54" s="53" t="s">
        <v>31</v>
      </c>
      <c r="B54" s="38">
        <v>37</v>
      </c>
      <c r="C54" s="38">
        <v>31</v>
      </c>
      <c r="D54" s="38">
        <v>36</v>
      </c>
    </row>
    <row r="55" spans="1:4" x14ac:dyDescent="0.25">
      <c r="A55" s="53" t="s">
        <v>32</v>
      </c>
      <c r="B55" s="38">
        <v>43</v>
      </c>
      <c r="C55" s="38">
        <v>39</v>
      </c>
      <c r="D55" s="38">
        <v>39</v>
      </c>
    </row>
    <row r="56" spans="1:4" x14ac:dyDescent="0.25">
      <c r="A56" s="53" t="s">
        <v>33</v>
      </c>
      <c r="B56" s="38">
        <v>30</v>
      </c>
      <c r="C56" s="38">
        <v>28</v>
      </c>
      <c r="D56" s="38">
        <v>29</v>
      </c>
    </row>
    <row r="57" spans="1:4" x14ac:dyDescent="0.25">
      <c r="A57" s="53" t="s">
        <v>34</v>
      </c>
      <c r="B57" s="38">
        <v>48</v>
      </c>
      <c r="C57" s="38">
        <v>48</v>
      </c>
      <c r="D57" s="38">
        <v>54</v>
      </c>
    </row>
    <row r="58" spans="1:4" x14ac:dyDescent="0.25">
      <c r="A58" s="53" t="s">
        <v>35</v>
      </c>
      <c r="B58" s="38">
        <v>47</v>
      </c>
      <c r="C58" s="38">
        <v>49</v>
      </c>
      <c r="D58" s="38">
        <v>54</v>
      </c>
    </row>
    <row r="59" spans="1:4" x14ac:dyDescent="0.25">
      <c r="A59" s="53" t="s">
        <v>36</v>
      </c>
      <c r="B59" s="38">
        <v>17</v>
      </c>
      <c r="C59" s="38">
        <v>18</v>
      </c>
      <c r="D59" s="38">
        <v>19</v>
      </c>
    </row>
    <row r="60" spans="1:4" x14ac:dyDescent="0.25">
      <c r="A60" s="53" t="s">
        <v>37</v>
      </c>
      <c r="B60" s="38">
        <v>17</v>
      </c>
      <c r="C60" s="38">
        <v>18</v>
      </c>
      <c r="D60" s="38">
        <v>18</v>
      </c>
    </row>
    <row r="61" spans="1:4" x14ac:dyDescent="0.25">
      <c r="A61" s="53" t="s">
        <v>38</v>
      </c>
      <c r="B61" s="38">
        <v>25</v>
      </c>
      <c r="C61" s="38">
        <v>26</v>
      </c>
      <c r="D61" s="38">
        <v>27</v>
      </c>
    </row>
    <row r="62" spans="1:4" x14ac:dyDescent="0.25">
      <c r="A62" s="53" t="s">
        <v>39</v>
      </c>
      <c r="B62" s="38">
        <v>21</v>
      </c>
      <c r="C62" s="38">
        <v>23</v>
      </c>
      <c r="D62" s="38">
        <v>24</v>
      </c>
    </row>
    <row r="63" spans="1:4" x14ac:dyDescent="0.25">
      <c r="A63" s="53" t="s">
        <v>40</v>
      </c>
      <c r="B63" s="38">
        <v>29</v>
      </c>
      <c r="C63" s="38">
        <v>31</v>
      </c>
      <c r="D63" s="38">
        <v>32</v>
      </c>
    </row>
    <row r="64" spans="1:4" x14ac:dyDescent="0.25">
      <c r="A64" s="54" t="s">
        <v>41</v>
      </c>
      <c r="B64" s="55">
        <v>31</v>
      </c>
      <c r="C64" s="55">
        <v>29</v>
      </c>
      <c r="D64" s="55">
        <v>31</v>
      </c>
    </row>
  </sheetData>
  <hyperlinks>
    <hyperlink ref="B2" r:id="rId1" xr:uid="{C32D6A9F-E1D9-4793-B214-358E93788E54}"/>
    <hyperlink ref="C2" r:id="rId2" xr:uid="{2275E0C1-A4A1-4474-A0C6-D07008E612B1}"/>
    <hyperlink ref="D2" r:id="rId3" xr:uid="{594C994E-73AC-47F4-A574-986962156DAD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5238-295B-4F07-8578-70F72EFE8FEB}">
  <dimension ref="A1:F64"/>
  <sheetViews>
    <sheetView workbookViewId="0">
      <selection activeCell="I15" sqref="I15"/>
    </sheetView>
  </sheetViews>
  <sheetFormatPr defaultRowHeight="15" x14ac:dyDescent="0.25"/>
  <cols>
    <col min="1" max="1" width="51.7109375" customWidth="1"/>
    <col min="2" max="2" width="15.85546875" style="57" customWidth="1"/>
    <col min="3" max="3" width="16" style="57" customWidth="1"/>
    <col min="4" max="4" width="19.28515625" style="57" customWidth="1"/>
    <col min="12" max="12" width="23.85546875" customWidth="1"/>
  </cols>
  <sheetData>
    <row r="1" spans="1:6" x14ac:dyDescent="0.25">
      <c r="A1" s="79" t="s">
        <v>0</v>
      </c>
      <c r="B1" s="65" t="s">
        <v>48</v>
      </c>
      <c r="C1" s="65">
        <v>2025</v>
      </c>
      <c r="D1" s="58" t="s">
        <v>43</v>
      </c>
      <c r="F1" s="64" t="s">
        <v>60</v>
      </c>
    </row>
    <row r="2" spans="1:6" ht="47.25" customHeight="1" x14ac:dyDescent="0.25">
      <c r="A2" s="1" t="s">
        <v>49</v>
      </c>
      <c r="B2" s="72" t="s">
        <v>53</v>
      </c>
      <c r="C2" s="72" t="s">
        <v>54</v>
      </c>
      <c r="D2" s="72" t="s">
        <v>55</v>
      </c>
      <c r="F2" s="86" t="s">
        <v>50</v>
      </c>
    </row>
    <row r="3" spans="1:6" x14ac:dyDescent="0.25">
      <c r="A3" s="2" t="s">
        <v>1</v>
      </c>
      <c r="B3" s="3">
        <v>42948</v>
      </c>
      <c r="C3" s="3">
        <v>42961</v>
      </c>
      <c r="D3" s="3"/>
      <c r="F3" s="86" t="s">
        <v>61</v>
      </c>
    </row>
    <row r="4" spans="1:6" x14ac:dyDescent="0.25">
      <c r="A4" s="2" t="s">
        <v>2</v>
      </c>
      <c r="B4" s="5">
        <v>80834412</v>
      </c>
      <c r="C4" s="80">
        <v>87318883</v>
      </c>
      <c r="D4" s="81">
        <v>97418056</v>
      </c>
      <c r="F4" s="86" t="s">
        <v>63</v>
      </c>
    </row>
    <row r="5" spans="1:6" x14ac:dyDescent="0.25">
      <c r="A5" s="4" t="s">
        <v>3</v>
      </c>
      <c r="B5" s="8">
        <v>2441131</v>
      </c>
      <c r="C5" s="82">
        <v>2674644</v>
      </c>
      <c r="D5" s="83">
        <v>3100689</v>
      </c>
    </row>
    <row r="6" spans="1:6" x14ac:dyDescent="0.25">
      <c r="A6" s="4" t="s">
        <v>4</v>
      </c>
      <c r="B6" s="8">
        <v>464584</v>
      </c>
      <c r="C6" s="82">
        <v>515839</v>
      </c>
      <c r="D6" s="83">
        <v>689426</v>
      </c>
    </row>
    <row r="7" spans="1:6" x14ac:dyDescent="0.25">
      <c r="A7" s="13" t="s">
        <v>5</v>
      </c>
      <c r="B7" s="14">
        <f t="shared" ref="B7" si="0">B4/B5</f>
        <v>33.113508451615253</v>
      </c>
      <c r="C7" s="14">
        <f t="shared" ref="C7:D7" si="1">C4/C5</f>
        <v>32.646917870191324</v>
      </c>
      <c r="D7" s="14">
        <f t="shared" si="1"/>
        <v>31.418196407314632</v>
      </c>
    </row>
    <row r="8" spans="1:6" x14ac:dyDescent="0.25">
      <c r="A8" s="4" t="s">
        <v>6</v>
      </c>
      <c r="B8" s="16"/>
      <c r="C8" s="16"/>
      <c r="D8" s="16"/>
    </row>
    <row r="9" spans="1:6" x14ac:dyDescent="0.25">
      <c r="A9" s="17" t="s">
        <v>7</v>
      </c>
      <c r="B9" s="18">
        <v>1.7000000000000001E-2</v>
      </c>
      <c r="C9" s="18">
        <v>1.9E-2</v>
      </c>
      <c r="D9" s="20">
        <v>2.1000000000000001E-2</v>
      </c>
    </row>
    <row r="10" spans="1:6" x14ac:dyDescent="0.25">
      <c r="A10" s="21" t="s">
        <v>8</v>
      </c>
      <c r="B10" s="22">
        <v>0.224</v>
      </c>
      <c r="C10" s="22">
        <v>0.217</v>
      </c>
      <c r="D10" s="24">
        <v>0.21299999999999999</v>
      </c>
    </row>
    <row r="11" spans="1:6" x14ac:dyDescent="0.25">
      <c r="A11" s="21" t="s">
        <v>9</v>
      </c>
      <c r="B11" s="22">
        <v>0.159</v>
      </c>
      <c r="C11" s="22">
        <v>0.151</v>
      </c>
      <c r="D11" s="24">
        <v>0.14399999999999999</v>
      </c>
    </row>
    <row r="12" spans="1:6" x14ac:dyDescent="0.25">
      <c r="A12" s="21" t="s">
        <v>10</v>
      </c>
      <c r="B12" s="22">
        <v>0.39400000000000002</v>
      </c>
      <c r="C12" s="22">
        <v>2.1000000000000001E-2</v>
      </c>
      <c r="D12" s="24">
        <v>0.374</v>
      </c>
    </row>
    <row r="13" spans="1:6" x14ac:dyDescent="0.25">
      <c r="A13" s="21" t="s">
        <v>11</v>
      </c>
      <c r="B13" s="22">
        <v>2.3E-2</v>
      </c>
      <c r="C13" s="22">
        <v>0.38100000000000001</v>
      </c>
      <c r="D13" s="24">
        <v>2.1000000000000001E-2</v>
      </c>
    </row>
    <row r="14" spans="1:6" x14ac:dyDescent="0.25">
      <c r="A14" s="21" t="s">
        <v>12</v>
      </c>
      <c r="B14" s="22">
        <v>3.2000000000000001E-2</v>
      </c>
      <c r="C14" s="22">
        <v>0.04</v>
      </c>
      <c r="D14" s="24">
        <v>4.5999999999999999E-2</v>
      </c>
    </row>
    <row r="15" spans="1:6" x14ac:dyDescent="0.25">
      <c r="A15" s="21" t="s">
        <v>13</v>
      </c>
      <c r="B15" s="22">
        <v>0.152</v>
      </c>
      <c r="C15" s="22">
        <v>0.17100000000000001</v>
      </c>
      <c r="D15" s="24">
        <v>0.182</v>
      </c>
    </row>
    <row r="16" spans="1:6" x14ac:dyDescent="0.25">
      <c r="A16" s="27" t="s">
        <v>14</v>
      </c>
      <c r="B16" s="28">
        <f t="shared" ref="B16:C16" si="2">B15+B9</f>
        <v>0.16899999999999998</v>
      </c>
      <c r="C16" s="28">
        <f t="shared" si="2"/>
        <v>0.19</v>
      </c>
      <c r="D16" s="28">
        <f t="shared" ref="D16" si="3">D15+D9</f>
        <v>0.20299999999999999</v>
      </c>
    </row>
    <row r="17" spans="1:4" s="59" customFormat="1" x14ac:dyDescent="0.25">
      <c r="A17" s="60" t="s">
        <v>44</v>
      </c>
      <c r="B17" s="67">
        <v>702604</v>
      </c>
      <c r="C17" s="22"/>
      <c r="D17" s="8">
        <v>1007753</v>
      </c>
    </row>
    <row r="18" spans="1:4" s="59" customFormat="1" x14ac:dyDescent="0.25">
      <c r="A18" s="61" t="s">
        <v>45</v>
      </c>
      <c r="B18" s="69">
        <v>0.46600000000000003</v>
      </c>
      <c r="C18" s="22"/>
      <c r="D18" s="22">
        <v>0.47799999999999998</v>
      </c>
    </row>
    <row r="19" spans="1:4" s="59" customFormat="1" x14ac:dyDescent="0.25">
      <c r="A19" s="61" t="s">
        <v>46</v>
      </c>
      <c r="B19" s="67">
        <v>1366266</v>
      </c>
      <c r="C19" s="22"/>
      <c r="D19" s="8">
        <v>2055950</v>
      </c>
    </row>
    <row r="20" spans="1:4" s="59" customFormat="1" x14ac:dyDescent="0.25">
      <c r="A20" s="62" t="s">
        <v>47</v>
      </c>
      <c r="B20" s="68">
        <v>0.68</v>
      </c>
      <c r="C20" s="28"/>
      <c r="D20" s="28">
        <v>0.70199999999999996</v>
      </c>
    </row>
    <row r="21" spans="1:4" x14ac:dyDescent="0.25">
      <c r="A21" s="4" t="s">
        <v>15</v>
      </c>
      <c r="B21" s="29">
        <v>622845.45539225719</v>
      </c>
      <c r="C21" s="30"/>
      <c r="D21" s="32">
        <v>1281574.0929680504</v>
      </c>
    </row>
    <row r="22" spans="1:4" x14ac:dyDescent="0.25">
      <c r="A22" s="4" t="s">
        <v>16</v>
      </c>
      <c r="B22" s="33">
        <v>3.86</v>
      </c>
      <c r="C22" s="34">
        <v>3.88</v>
      </c>
      <c r="D22" s="35">
        <v>3.9</v>
      </c>
    </row>
    <row r="23" spans="1:4" x14ac:dyDescent="0.25">
      <c r="A23" s="4" t="s">
        <v>17</v>
      </c>
      <c r="B23" s="33">
        <v>5.94</v>
      </c>
      <c r="C23" s="36">
        <v>5.6</v>
      </c>
      <c r="D23" s="35">
        <v>5.38</v>
      </c>
    </row>
    <row r="24" spans="1:4" x14ac:dyDescent="0.25">
      <c r="A24" s="37" t="s">
        <v>18</v>
      </c>
      <c r="B24" s="38">
        <v>19.899999999999999</v>
      </c>
      <c r="C24" s="39"/>
      <c r="D24" s="38">
        <v>18.399999999999999</v>
      </c>
    </row>
    <row r="25" spans="1:4" x14ac:dyDescent="0.25">
      <c r="A25" s="37" t="s">
        <v>19</v>
      </c>
      <c r="B25" s="38">
        <v>34</v>
      </c>
      <c r="C25" s="39"/>
      <c r="D25" s="38">
        <v>38.9</v>
      </c>
    </row>
    <row r="26" spans="1:4" x14ac:dyDescent="0.25">
      <c r="A26" s="37" t="s">
        <v>20</v>
      </c>
      <c r="B26" s="38">
        <v>67.599999999999994</v>
      </c>
      <c r="C26" s="39"/>
      <c r="D26" s="38">
        <v>91.4</v>
      </c>
    </row>
    <row r="27" spans="1:4" x14ac:dyDescent="0.25">
      <c r="A27" s="37" t="s">
        <v>21</v>
      </c>
      <c r="B27" s="38">
        <v>58.5</v>
      </c>
      <c r="C27" s="39"/>
      <c r="D27" s="38">
        <v>77</v>
      </c>
    </row>
    <row r="28" spans="1:4" x14ac:dyDescent="0.25">
      <c r="A28" s="37" t="s">
        <v>22</v>
      </c>
      <c r="B28" s="38">
        <v>102.2</v>
      </c>
      <c r="C28" s="39"/>
      <c r="D28" s="38">
        <v>154.6</v>
      </c>
    </row>
    <row r="29" spans="1:4" x14ac:dyDescent="0.25">
      <c r="A29" s="41" t="s">
        <v>23</v>
      </c>
      <c r="B29" s="42">
        <v>0.27800000000000002</v>
      </c>
      <c r="C29" s="43"/>
      <c r="D29" s="45">
        <v>0.32300000000000001</v>
      </c>
    </row>
    <row r="30" spans="1:4" x14ac:dyDescent="0.25">
      <c r="A30" s="46" t="s">
        <v>24</v>
      </c>
      <c r="B30" s="47">
        <v>3325</v>
      </c>
      <c r="C30" s="48"/>
      <c r="D30" s="50">
        <v>4195</v>
      </c>
    </row>
    <row r="31" spans="1:4" x14ac:dyDescent="0.25">
      <c r="A31" s="51" t="s">
        <v>25</v>
      </c>
      <c r="B31" s="52"/>
      <c r="C31" s="52"/>
      <c r="D31" s="52"/>
    </row>
    <row r="32" spans="1:4" x14ac:dyDescent="0.25">
      <c r="A32" s="53" t="s">
        <v>26</v>
      </c>
      <c r="B32" s="38">
        <v>22</v>
      </c>
      <c r="C32" s="38"/>
      <c r="D32" s="38">
        <v>22</v>
      </c>
    </row>
    <row r="33" spans="1:4" x14ac:dyDescent="0.25">
      <c r="A33" s="53" t="s">
        <v>27</v>
      </c>
      <c r="B33" s="38">
        <v>24</v>
      </c>
      <c r="C33" s="38"/>
      <c r="D33" s="38">
        <v>24</v>
      </c>
    </row>
    <row r="34" spans="1:4" x14ac:dyDescent="0.25">
      <c r="A34" s="53" t="s">
        <v>28</v>
      </c>
      <c r="B34" s="38">
        <v>44</v>
      </c>
      <c r="C34" s="38"/>
      <c r="D34" s="38">
        <v>49</v>
      </c>
    </row>
    <row r="35" spans="1:4" x14ac:dyDescent="0.25">
      <c r="A35" s="53" t="s">
        <v>29</v>
      </c>
      <c r="B35" s="38">
        <v>46</v>
      </c>
      <c r="C35" s="38"/>
      <c r="D35" s="38">
        <v>52</v>
      </c>
    </row>
    <row r="36" spans="1:4" x14ac:dyDescent="0.25">
      <c r="A36" s="53" t="s">
        <v>30</v>
      </c>
      <c r="B36" s="38">
        <v>26</v>
      </c>
      <c r="C36" s="38"/>
      <c r="D36" s="38">
        <v>26</v>
      </c>
    </row>
    <row r="37" spans="1:4" x14ac:dyDescent="0.25">
      <c r="A37" s="53" t="s">
        <v>31</v>
      </c>
      <c r="B37" s="38">
        <v>31</v>
      </c>
      <c r="C37" s="38"/>
      <c r="D37" s="38">
        <v>29</v>
      </c>
    </row>
    <row r="38" spans="1:4" x14ac:dyDescent="0.25">
      <c r="A38" s="53" t="s">
        <v>32</v>
      </c>
      <c r="B38" s="38">
        <v>28</v>
      </c>
      <c r="C38" s="38"/>
      <c r="D38" s="38">
        <v>28</v>
      </c>
    </row>
    <row r="39" spans="1:4" x14ac:dyDescent="0.25">
      <c r="A39" s="53" t="s">
        <v>33</v>
      </c>
      <c r="B39" s="38">
        <v>43</v>
      </c>
      <c r="C39" s="38"/>
      <c r="D39" s="38">
        <v>42</v>
      </c>
    </row>
    <row r="40" spans="1:4" x14ac:dyDescent="0.25">
      <c r="A40" s="53" t="s">
        <v>34</v>
      </c>
      <c r="B40" s="38">
        <v>64</v>
      </c>
      <c r="C40" s="38"/>
      <c r="D40" s="38">
        <v>69</v>
      </c>
    </row>
    <row r="41" spans="1:4" x14ac:dyDescent="0.25">
      <c r="A41" s="53" t="s">
        <v>35</v>
      </c>
      <c r="B41" s="38">
        <v>66</v>
      </c>
      <c r="C41" s="38"/>
      <c r="D41" s="38">
        <v>77</v>
      </c>
    </row>
    <row r="42" spans="1:4" x14ac:dyDescent="0.25">
      <c r="A42" s="53" t="s">
        <v>36</v>
      </c>
      <c r="B42" s="38">
        <v>17</v>
      </c>
      <c r="C42" s="38"/>
      <c r="D42" s="38">
        <v>17</v>
      </c>
    </row>
    <row r="43" spans="1:4" x14ac:dyDescent="0.25">
      <c r="A43" s="53" t="s">
        <v>37</v>
      </c>
      <c r="B43" s="38">
        <v>18</v>
      </c>
      <c r="C43" s="38"/>
      <c r="D43" s="38">
        <v>20</v>
      </c>
    </row>
    <row r="44" spans="1:4" x14ac:dyDescent="0.25">
      <c r="A44" s="53" t="s">
        <v>38</v>
      </c>
      <c r="B44" s="38">
        <v>30</v>
      </c>
      <c r="C44" s="38"/>
      <c r="D44" s="38">
        <v>30</v>
      </c>
    </row>
    <row r="45" spans="1:4" x14ac:dyDescent="0.25">
      <c r="A45" s="53" t="s">
        <v>39</v>
      </c>
      <c r="B45" s="38">
        <v>28</v>
      </c>
      <c r="C45" s="38"/>
      <c r="D45" s="38">
        <v>32</v>
      </c>
    </row>
    <row r="46" spans="1:4" x14ac:dyDescent="0.25">
      <c r="A46" s="53" t="s">
        <v>40</v>
      </c>
      <c r="B46" s="38">
        <v>21</v>
      </c>
      <c r="C46" s="38"/>
      <c r="D46" s="38">
        <v>23</v>
      </c>
    </row>
    <row r="47" spans="1:4" x14ac:dyDescent="0.25">
      <c r="A47" s="54" t="s">
        <v>41</v>
      </c>
      <c r="B47" s="55">
        <v>35</v>
      </c>
      <c r="C47" s="55"/>
      <c r="D47" s="55">
        <v>36</v>
      </c>
    </row>
    <row r="48" spans="1:4" x14ac:dyDescent="0.25">
      <c r="A48" s="51" t="s">
        <v>42</v>
      </c>
      <c r="B48" s="56"/>
      <c r="C48" s="56"/>
      <c r="D48" s="56"/>
    </row>
    <row r="49" spans="1:4" x14ac:dyDescent="0.25">
      <c r="A49" s="53" t="s">
        <v>26</v>
      </c>
      <c r="B49" s="38">
        <v>26</v>
      </c>
      <c r="C49" s="38"/>
      <c r="D49" s="38">
        <v>25</v>
      </c>
    </row>
    <row r="50" spans="1:4" x14ac:dyDescent="0.25">
      <c r="A50" s="53" t="s">
        <v>27</v>
      </c>
      <c r="B50" s="38">
        <v>28</v>
      </c>
      <c r="C50" s="38"/>
      <c r="D50" s="38">
        <v>28</v>
      </c>
    </row>
    <row r="51" spans="1:4" x14ac:dyDescent="0.25">
      <c r="A51" s="53" t="s">
        <v>28</v>
      </c>
      <c r="B51" s="38">
        <v>64</v>
      </c>
      <c r="C51" s="38"/>
      <c r="D51" s="38">
        <v>70</v>
      </c>
    </row>
    <row r="52" spans="1:4" x14ac:dyDescent="0.25">
      <c r="A52" s="53" t="s">
        <v>29</v>
      </c>
      <c r="B52" s="38">
        <v>66</v>
      </c>
      <c r="C52" s="38"/>
      <c r="D52" s="38">
        <v>76</v>
      </c>
    </row>
    <row r="53" spans="1:4" x14ac:dyDescent="0.25">
      <c r="A53" s="53" t="s">
        <v>30</v>
      </c>
      <c r="B53" s="38">
        <v>24</v>
      </c>
      <c r="C53" s="38"/>
      <c r="D53" s="38">
        <v>24</v>
      </c>
    </row>
    <row r="54" spans="1:4" x14ac:dyDescent="0.25">
      <c r="A54" s="53" t="s">
        <v>31</v>
      </c>
      <c r="B54" s="38">
        <v>37</v>
      </c>
      <c r="C54" s="38"/>
      <c r="D54" s="38">
        <v>36</v>
      </c>
    </row>
    <row r="55" spans="1:4" x14ac:dyDescent="0.25">
      <c r="A55" s="53" t="s">
        <v>32</v>
      </c>
      <c r="B55" s="38">
        <v>44</v>
      </c>
      <c r="C55" s="38"/>
      <c r="D55" s="38">
        <v>41</v>
      </c>
    </row>
    <row r="56" spans="1:4" x14ac:dyDescent="0.25">
      <c r="A56" s="53" t="s">
        <v>33</v>
      </c>
      <c r="B56" s="38">
        <v>29</v>
      </c>
      <c r="C56" s="38"/>
      <c r="D56" s="38">
        <v>30</v>
      </c>
    </row>
    <row r="57" spans="1:4" x14ac:dyDescent="0.25">
      <c r="A57" s="53" t="s">
        <v>34</v>
      </c>
      <c r="B57" s="38">
        <v>48</v>
      </c>
      <c r="C57" s="38"/>
      <c r="D57" s="38">
        <v>54</v>
      </c>
    </row>
    <row r="58" spans="1:4" x14ac:dyDescent="0.25">
      <c r="A58" s="53" t="s">
        <v>35</v>
      </c>
      <c r="B58" s="38">
        <v>48</v>
      </c>
      <c r="C58" s="38"/>
      <c r="D58" s="38">
        <v>55</v>
      </c>
    </row>
    <row r="59" spans="1:4" x14ac:dyDescent="0.25">
      <c r="A59" s="53" t="s">
        <v>36</v>
      </c>
      <c r="B59" s="38">
        <v>17</v>
      </c>
      <c r="C59" s="38"/>
      <c r="D59" s="38">
        <v>19</v>
      </c>
    </row>
    <row r="60" spans="1:4" x14ac:dyDescent="0.25">
      <c r="A60" s="53" t="s">
        <v>37</v>
      </c>
      <c r="B60" s="38">
        <v>17</v>
      </c>
      <c r="C60" s="38"/>
      <c r="D60" s="38">
        <v>18</v>
      </c>
    </row>
    <row r="61" spans="1:4" x14ac:dyDescent="0.25">
      <c r="A61" s="53" t="s">
        <v>38</v>
      </c>
      <c r="B61" s="38">
        <v>26</v>
      </c>
      <c r="C61" s="38"/>
      <c r="D61" s="38">
        <v>27</v>
      </c>
    </row>
    <row r="62" spans="1:4" x14ac:dyDescent="0.25">
      <c r="A62" s="53" t="s">
        <v>39</v>
      </c>
      <c r="B62" s="38">
        <v>21</v>
      </c>
      <c r="C62" s="38"/>
      <c r="D62" s="38">
        <v>24</v>
      </c>
    </row>
    <row r="63" spans="1:4" x14ac:dyDescent="0.25">
      <c r="A63" s="53" t="s">
        <v>40</v>
      </c>
      <c r="B63" s="38">
        <v>29</v>
      </c>
      <c r="C63" s="38"/>
      <c r="D63" s="38">
        <v>33</v>
      </c>
    </row>
    <row r="64" spans="1:4" x14ac:dyDescent="0.25">
      <c r="A64" s="54" t="s">
        <v>41</v>
      </c>
      <c r="B64" s="55">
        <v>30</v>
      </c>
      <c r="C64" s="55"/>
      <c r="D64" s="55">
        <v>33</v>
      </c>
    </row>
  </sheetData>
  <hyperlinks>
    <hyperlink ref="B2" r:id="rId1" xr:uid="{3B24D459-3671-401E-898B-108AC4C94741}"/>
    <hyperlink ref="C2" r:id="rId2" xr:uid="{9CD8B804-28B4-479D-96B3-44ABFA8367E5}"/>
    <hyperlink ref="D2" r:id="rId3" xr:uid="{ADCB3327-85F5-4E06-822C-975CA0BA2673}"/>
  </hyperlinks>
  <pageMargins left="0.7" right="0.7" top="0.75" bottom="0.75" header="0.3" footer="0.3"/>
  <pageSetup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0753-4C94-409B-AFEC-9FC8290A747D}">
  <dimension ref="A1:F64"/>
  <sheetViews>
    <sheetView topLeftCell="A25" workbookViewId="0">
      <selection activeCell="J18" sqref="J18"/>
    </sheetView>
  </sheetViews>
  <sheetFormatPr defaultRowHeight="15" x14ac:dyDescent="0.25"/>
  <cols>
    <col min="1" max="1" width="51.7109375" customWidth="1"/>
    <col min="2" max="3" width="16" style="57" customWidth="1"/>
    <col min="4" max="4" width="19.28515625" style="57" customWidth="1"/>
  </cols>
  <sheetData>
    <row r="1" spans="1:6" x14ac:dyDescent="0.25">
      <c r="A1" s="1" t="s">
        <v>0</v>
      </c>
      <c r="B1" s="65" t="s">
        <v>48</v>
      </c>
      <c r="C1" s="65">
        <v>2025</v>
      </c>
      <c r="D1" s="58" t="s">
        <v>43</v>
      </c>
      <c r="F1" s="64" t="s">
        <v>64</v>
      </c>
    </row>
    <row r="2" spans="1:6" x14ac:dyDescent="0.25">
      <c r="A2" s="2" t="s">
        <v>49</v>
      </c>
      <c r="B2" s="84" t="s">
        <v>58</v>
      </c>
      <c r="C2" s="85"/>
      <c r="D2" s="85"/>
      <c r="F2" s="86" t="s">
        <v>62</v>
      </c>
    </row>
    <row r="3" spans="1:6" x14ac:dyDescent="0.25">
      <c r="A3" s="2" t="s">
        <v>1</v>
      </c>
      <c r="B3" s="94">
        <v>43175</v>
      </c>
      <c r="C3" s="3" t="s">
        <v>51</v>
      </c>
      <c r="D3" s="93">
        <v>43214</v>
      </c>
      <c r="F3" s="64"/>
    </row>
    <row r="4" spans="1:6" x14ac:dyDescent="0.25">
      <c r="A4" s="2" t="s">
        <v>2</v>
      </c>
      <c r="B4" s="5">
        <v>80834412</v>
      </c>
      <c r="C4" s="6"/>
      <c r="D4" s="6" t="s">
        <v>65</v>
      </c>
    </row>
    <row r="5" spans="1:6" x14ac:dyDescent="0.25">
      <c r="A5" s="4" t="s">
        <v>3</v>
      </c>
      <c r="B5" s="8">
        <v>2441131</v>
      </c>
      <c r="C5" s="9"/>
      <c r="D5" s="10" t="s">
        <v>66</v>
      </c>
    </row>
    <row r="6" spans="1:6" x14ac:dyDescent="0.25">
      <c r="A6" s="4" t="s">
        <v>4</v>
      </c>
      <c r="B6" s="8">
        <v>464584</v>
      </c>
      <c r="C6" s="9"/>
      <c r="D6" s="12" t="s">
        <v>67</v>
      </c>
    </row>
    <row r="7" spans="1:6" x14ac:dyDescent="0.25">
      <c r="A7" s="13" t="s">
        <v>5</v>
      </c>
      <c r="B7" s="14">
        <f t="shared" ref="B7:D7" si="0">B4/B5</f>
        <v>33.113508451615253</v>
      </c>
      <c r="C7" s="15"/>
      <c r="D7" s="15">
        <v>31.4</v>
      </c>
    </row>
    <row r="8" spans="1:6" x14ac:dyDescent="0.25">
      <c r="A8" s="4" t="s">
        <v>6</v>
      </c>
      <c r="B8" s="16"/>
      <c r="C8" s="16"/>
      <c r="D8" s="16"/>
    </row>
    <row r="9" spans="1:6" x14ac:dyDescent="0.25">
      <c r="A9" s="17" t="s">
        <v>7</v>
      </c>
      <c r="B9" s="18">
        <v>1.7000000000000001E-2</v>
      </c>
      <c r="C9" s="18"/>
      <c r="D9" s="19">
        <v>2.1000000000000001E-2</v>
      </c>
    </row>
    <row r="10" spans="1:6" x14ac:dyDescent="0.25">
      <c r="A10" s="21" t="s">
        <v>8</v>
      </c>
      <c r="B10" s="22">
        <v>0.224</v>
      </c>
      <c r="C10" s="22"/>
      <c r="D10" s="23">
        <v>0.214</v>
      </c>
    </row>
    <row r="11" spans="1:6" x14ac:dyDescent="0.25">
      <c r="A11" s="21" t="s">
        <v>9</v>
      </c>
      <c r="B11" s="22">
        <v>0.159</v>
      </c>
      <c r="C11" s="22"/>
      <c r="D11" s="25">
        <v>0.14499999999999999</v>
      </c>
    </row>
    <row r="12" spans="1:6" x14ac:dyDescent="0.25">
      <c r="A12" s="21" t="s">
        <v>10</v>
      </c>
      <c r="B12" s="22">
        <v>0.39400000000000002</v>
      </c>
      <c r="C12" s="22"/>
      <c r="D12" s="26">
        <v>0.372</v>
      </c>
    </row>
    <row r="13" spans="1:6" x14ac:dyDescent="0.25">
      <c r="A13" s="21" t="s">
        <v>11</v>
      </c>
      <c r="B13" s="22">
        <v>2.3E-2</v>
      </c>
      <c r="C13" s="22"/>
      <c r="D13" s="22">
        <v>2.1000000000000001E-2</v>
      </c>
    </row>
    <row r="14" spans="1:6" x14ac:dyDescent="0.25">
      <c r="A14" s="21" t="s">
        <v>12</v>
      </c>
      <c r="B14" s="22">
        <v>3.2000000000000001E-2</v>
      </c>
      <c r="C14" s="22"/>
      <c r="D14" s="26">
        <v>4.4999999999999998E-2</v>
      </c>
    </row>
    <row r="15" spans="1:6" x14ac:dyDescent="0.25">
      <c r="A15" s="21" t="s">
        <v>13</v>
      </c>
      <c r="B15" s="22">
        <v>0.152</v>
      </c>
      <c r="C15" s="22"/>
      <c r="D15" s="26">
        <v>0.182</v>
      </c>
    </row>
    <row r="16" spans="1:6" x14ac:dyDescent="0.25">
      <c r="A16" s="27" t="s">
        <v>14</v>
      </c>
      <c r="B16" s="28">
        <f t="shared" ref="B16:D16" si="1">B15+B9</f>
        <v>0.16899999999999998</v>
      </c>
      <c r="C16" s="28"/>
      <c r="D16" s="28">
        <v>0.20300000000000001</v>
      </c>
    </row>
    <row r="17" spans="1:4" x14ac:dyDescent="0.25">
      <c r="A17" s="60" t="s">
        <v>44</v>
      </c>
      <c r="B17" s="8">
        <v>702604</v>
      </c>
      <c r="C17" s="22"/>
      <c r="D17" s="8">
        <v>1007753</v>
      </c>
    </row>
    <row r="18" spans="1:4" x14ac:dyDescent="0.25">
      <c r="A18" s="61" t="s">
        <v>45</v>
      </c>
      <c r="B18" s="22">
        <v>0.46600000000000003</v>
      </c>
      <c r="C18" s="22"/>
      <c r="D18" s="22">
        <v>0.47799999999999998</v>
      </c>
    </row>
    <row r="19" spans="1:4" x14ac:dyDescent="0.25">
      <c r="A19" s="61" t="s">
        <v>46</v>
      </c>
      <c r="B19" s="8">
        <v>1412798</v>
      </c>
      <c r="C19" s="22"/>
      <c r="D19" s="8">
        <v>2063093</v>
      </c>
    </row>
    <row r="20" spans="1:4" x14ac:dyDescent="0.25">
      <c r="A20" s="62" t="s">
        <v>47</v>
      </c>
      <c r="B20" s="28">
        <v>0.70199999999999996</v>
      </c>
      <c r="C20" s="28"/>
      <c r="D20" s="28">
        <v>0.70499999999999996</v>
      </c>
    </row>
    <row r="21" spans="1:4" x14ac:dyDescent="0.25">
      <c r="A21" s="4" t="s">
        <v>15</v>
      </c>
      <c r="B21" s="29">
        <v>622845.45539225719</v>
      </c>
      <c r="C21" s="30"/>
      <c r="D21" s="31">
        <v>1260210.72</v>
      </c>
    </row>
    <row r="22" spans="1:4" x14ac:dyDescent="0.25">
      <c r="A22" s="4" t="s">
        <v>16</v>
      </c>
      <c r="B22" s="33">
        <v>3.86</v>
      </c>
      <c r="C22" s="34"/>
      <c r="D22" s="87">
        <v>3.88</v>
      </c>
    </row>
    <row r="23" spans="1:4" x14ac:dyDescent="0.25">
      <c r="A23" s="4" t="s">
        <v>17</v>
      </c>
      <c r="B23" s="33">
        <v>5.94</v>
      </c>
      <c r="C23" s="36"/>
      <c r="D23" s="88">
        <v>5.43</v>
      </c>
    </row>
    <row r="24" spans="1:4" x14ac:dyDescent="0.25">
      <c r="A24" s="37" t="s">
        <v>18</v>
      </c>
      <c r="B24" s="38">
        <v>19.899999999999999</v>
      </c>
      <c r="C24" s="39"/>
      <c r="D24" s="38">
        <v>18.399999999999999</v>
      </c>
    </row>
    <row r="25" spans="1:4" x14ac:dyDescent="0.25">
      <c r="A25" s="37" t="s">
        <v>19</v>
      </c>
      <c r="B25" s="38">
        <v>34</v>
      </c>
      <c r="C25" s="39"/>
      <c r="D25" s="38">
        <v>39</v>
      </c>
    </row>
    <row r="26" spans="1:4" x14ac:dyDescent="0.25">
      <c r="A26" s="37" t="s">
        <v>20</v>
      </c>
      <c r="B26" s="38">
        <v>67.599999999999994</v>
      </c>
      <c r="C26" s="39"/>
      <c r="D26" s="40">
        <v>92.1</v>
      </c>
    </row>
    <row r="27" spans="1:4" x14ac:dyDescent="0.25">
      <c r="A27" s="37" t="s">
        <v>21</v>
      </c>
      <c r="B27" s="38">
        <v>58.5</v>
      </c>
      <c r="C27" s="39"/>
      <c r="D27" s="40">
        <v>77</v>
      </c>
    </row>
    <row r="28" spans="1:4" x14ac:dyDescent="0.25">
      <c r="A28" s="37" t="s">
        <v>22</v>
      </c>
      <c r="B28" s="38">
        <v>102.2</v>
      </c>
      <c r="C28" s="39"/>
      <c r="D28" s="40">
        <v>156.80000000000001</v>
      </c>
    </row>
    <row r="29" spans="1:4" x14ac:dyDescent="0.25">
      <c r="A29" s="41" t="s">
        <v>23</v>
      </c>
      <c r="B29" s="42">
        <v>0.27800000000000002</v>
      </c>
      <c r="C29" s="43"/>
      <c r="D29" s="44">
        <v>0.29099999999999998</v>
      </c>
    </row>
    <row r="30" spans="1:4" x14ac:dyDescent="0.25">
      <c r="A30" s="46" t="s">
        <v>24</v>
      </c>
      <c r="B30" s="47">
        <v>3325</v>
      </c>
      <c r="C30" s="48"/>
      <c r="D30" s="49">
        <v>3263</v>
      </c>
    </row>
    <row r="31" spans="1:4" x14ac:dyDescent="0.25">
      <c r="A31" s="51" t="s">
        <v>25</v>
      </c>
      <c r="B31" s="52"/>
      <c r="C31" s="52"/>
      <c r="D31" s="52"/>
    </row>
    <row r="32" spans="1:4" x14ac:dyDescent="0.25">
      <c r="A32" s="53" t="s">
        <v>26</v>
      </c>
      <c r="B32" s="38">
        <v>22</v>
      </c>
      <c r="C32" s="38"/>
      <c r="D32" s="89">
        <v>22</v>
      </c>
    </row>
    <row r="33" spans="1:4" x14ac:dyDescent="0.25">
      <c r="A33" s="53" t="s">
        <v>27</v>
      </c>
      <c r="B33" s="38">
        <v>24</v>
      </c>
      <c r="C33" s="38"/>
      <c r="D33" s="89">
        <v>24</v>
      </c>
    </row>
    <row r="34" spans="1:4" x14ac:dyDescent="0.25">
      <c r="A34" s="53" t="s">
        <v>28</v>
      </c>
      <c r="B34" s="38">
        <v>44</v>
      </c>
      <c r="C34" s="38"/>
      <c r="D34" s="89">
        <v>49</v>
      </c>
    </row>
    <row r="35" spans="1:4" x14ac:dyDescent="0.25">
      <c r="A35" s="53" t="s">
        <v>29</v>
      </c>
      <c r="B35" s="38">
        <v>46</v>
      </c>
      <c r="C35" s="38"/>
      <c r="D35" s="89">
        <v>52</v>
      </c>
    </row>
    <row r="36" spans="1:4" x14ac:dyDescent="0.25">
      <c r="A36" s="53" t="s">
        <v>30</v>
      </c>
      <c r="B36" s="38">
        <v>26</v>
      </c>
      <c r="C36" s="38"/>
      <c r="D36" s="89">
        <v>26</v>
      </c>
    </row>
    <row r="37" spans="1:4" x14ac:dyDescent="0.25">
      <c r="A37" s="53" t="s">
        <v>31</v>
      </c>
      <c r="B37" s="38">
        <v>31</v>
      </c>
      <c r="C37" s="38"/>
      <c r="D37" s="89">
        <v>29</v>
      </c>
    </row>
    <row r="38" spans="1:4" x14ac:dyDescent="0.25">
      <c r="A38" s="53" t="s">
        <v>32</v>
      </c>
      <c r="B38" s="38">
        <v>28</v>
      </c>
      <c r="C38" s="38"/>
      <c r="D38" s="89">
        <v>28</v>
      </c>
    </row>
    <row r="39" spans="1:4" x14ac:dyDescent="0.25">
      <c r="A39" s="53" t="s">
        <v>33</v>
      </c>
      <c r="B39" s="38">
        <v>43</v>
      </c>
      <c r="C39" s="38"/>
      <c r="D39" s="89">
        <v>41</v>
      </c>
    </row>
    <row r="40" spans="1:4" x14ac:dyDescent="0.25">
      <c r="A40" s="53" t="s">
        <v>34</v>
      </c>
      <c r="B40" s="38">
        <v>64</v>
      </c>
      <c r="C40" s="38"/>
      <c r="D40" s="89">
        <v>69</v>
      </c>
    </row>
    <row r="41" spans="1:4" x14ac:dyDescent="0.25">
      <c r="A41" s="53" t="s">
        <v>35</v>
      </c>
      <c r="B41" s="38">
        <v>66</v>
      </c>
      <c r="C41" s="38"/>
      <c r="D41" s="89">
        <v>79</v>
      </c>
    </row>
    <row r="42" spans="1:4" x14ac:dyDescent="0.25">
      <c r="A42" s="53" t="s">
        <v>36</v>
      </c>
      <c r="B42" s="38">
        <v>17</v>
      </c>
      <c r="C42" s="38"/>
      <c r="D42" s="89">
        <v>17</v>
      </c>
    </row>
    <row r="43" spans="1:4" x14ac:dyDescent="0.25">
      <c r="A43" s="53" t="s">
        <v>37</v>
      </c>
      <c r="B43" s="38">
        <v>18</v>
      </c>
      <c r="C43" s="38"/>
      <c r="D43" s="89">
        <v>20</v>
      </c>
    </row>
    <row r="44" spans="1:4" x14ac:dyDescent="0.25">
      <c r="A44" s="53" t="s">
        <v>38</v>
      </c>
      <c r="B44" s="38">
        <v>30</v>
      </c>
      <c r="C44" s="38"/>
      <c r="D44" s="89">
        <v>29</v>
      </c>
    </row>
    <row r="45" spans="1:4" x14ac:dyDescent="0.25">
      <c r="A45" s="53" t="s">
        <v>39</v>
      </c>
      <c r="B45" s="38">
        <v>28</v>
      </c>
      <c r="C45" s="38"/>
      <c r="D45" s="89">
        <v>33</v>
      </c>
    </row>
    <row r="46" spans="1:4" x14ac:dyDescent="0.25">
      <c r="A46" s="53" t="s">
        <v>40</v>
      </c>
      <c r="B46" s="38">
        <v>21</v>
      </c>
      <c r="C46" s="38"/>
      <c r="D46" s="89">
        <v>23</v>
      </c>
    </row>
    <row r="47" spans="1:4" x14ac:dyDescent="0.25">
      <c r="A47" s="54" t="s">
        <v>41</v>
      </c>
      <c r="B47" s="55">
        <v>35</v>
      </c>
      <c r="C47" s="55"/>
      <c r="D47" s="90">
        <v>36</v>
      </c>
    </row>
    <row r="48" spans="1:4" x14ac:dyDescent="0.25">
      <c r="A48" s="51" t="s">
        <v>42</v>
      </c>
      <c r="B48" s="56"/>
      <c r="C48" s="56"/>
      <c r="D48" s="91"/>
    </row>
    <row r="49" spans="1:4" x14ac:dyDescent="0.25">
      <c r="A49" s="53" t="s">
        <v>26</v>
      </c>
      <c r="B49" s="38">
        <v>26</v>
      </c>
      <c r="C49" s="38"/>
      <c r="D49" s="89">
        <v>25</v>
      </c>
    </row>
    <row r="50" spans="1:4" x14ac:dyDescent="0.25">
      <c r="A50" s="53" t="s">
        <v>27</v>
      </c>
      <c r="B50" s="38">
        <v>28</v>
      </c>
      <c r="C50" s="38"/>
      <c r="D50" s="89">
        <v>28</v>
      </c>
    </row>
    <row r="51" spans="1:4" x14ac:dyDescent="0.25">
      <c r="A51" s="53" t="s">
        <v>28</v>
      </c>
      <c r="B51" s="38">
        <v>64</v>
      </c>
      <c r="C51" s="38"/>
      <c r="D51" s="89">
        <v>70</v>
      </c>
    </row>
    <row r="52" spans="1:4" x14ac:dyDescent="0.25">
      <c r="A52" s="53" t="s">
        <v>29</v>
      </c>
      <c r="B52" s="38">
        <v>66</v>
      </c>
      <c r="C52" s="38"/>
      <c r="D52" s="89">
        <v>78</v>
      </c>
    </row>
    <row r="53" spans="1:4" x14ac:dyDescent="0.25">
      <c r="A53" s="53" t="s">
        <v>30</v>
      </c>
      <c r="B53" s="38">
        <v>24</v>
      </c>
      <c r="C53" s="38"/>
      <c r="D53" s="89">
        <v>24</v>
      </c>
    </row>
    <row r="54" spans="1:4" x14ac:dyDescent="0.25">
      <c r="A54" s="53" t="s">
        <v>31</v>
      </c>
      <c r="B54" s="38">
        <v>37</v>
      </c>
      <c r="C54" s="38"/>
      <c r="D54" s="89">
        <v>36</v>
      </c>
    </row>
    <row r="55" spans="1:4" x14ac:dyDescent="0.25">
      <c r="A55" s="53" t="s">
        <v>32</v>
      </c>
      <c r="B55" s="38">
        <v>44</v>
      </c>
      <c r="C55" s="38"/>
      <c r="D55" s="89">
        <v>42</v>
      </c>
    </row>
    <row r="56" spans="1:4" x14ac:dyDescent="0.25">
      <c r="A56" s="53" t="s">
        <v>33</v>
      </c>
      <c r="B56" s="38">
        <v>29</v>
      </c>
      <c r="C56" s="38"/>
      <c r="D56" s="89">
        <v>29</v>
      </c>
    </row>
    <row r="57" spans="1:4" x14ac:dyDescent="0.25">
      <c r="A57" s="53" t="s">
        <v>34</v>
      </c>
      <c r="B57" s="38">
        <v>48</v>
      </c>
      <c r="C57" s="38"/>
      <c r="D57" s="89">
        <v>54</v>
      </c>
    </row>
    <row r="58" spans="1:4" x14ac:dyDescent="0.25">
      <c r="A58" s="53" t="s">
        <v>35</v>
      </c>
      <c r="B58" s="38">
        <v>48</v>
      </c>
      <c r="C58" s="38"/>
      <c r="D58" s="89">
        <v>54</v>
      </c>
    </row>
    <row r="59" spans="1:4" x14ac:dyDescent="0.25">
      <c r="A59" s="53" t="s">
        <v>36</v>
      </c>
      <c r="B59" s="38">
        <v>17</v>
      </c>
      <c r="C59" s="38"/>
      <c r="D59" s="89">
        <v>19</v>
      </c>
    </row>
    <row r="60" spans="1:4" x14ac:dyDescent="0.25">
      <c r="A60" s="53" t="s">
        <v>37</v>
      </c>
      <c r="B60" s="38">
        <v>17</v>
      </c>
      <c r="C60" s="38"/>
      <c r="D60" s="89">
        <v>18</v>
      </c>
    </row>
    <row r="61" spans="1:4" x14ac:dyDescent="0.25">
      <c r="A61" s="53" t="s">
        <v>38</v>
      </c>
      <c r="B61" s="38">
        <v>26</v>
      </c>
      <c r="C61" s="38"/>
      <c r="D61" s="89">
        <v>27</v>
      </c>
    </row>
    <row r="62" spans="1:4" x14ac:dyDescent="0.25">
      <c r="A62" s="53" t="s">
        <v>39</v>
      </c>
      <c r="B62" s="38">
        <v>21</v>
      </c>
      <c r="C62" s="38"/>
      <c r="D62" s="89">
        <v>24</v>
      </c>
    </row>
    <row r="63" spans="1:4" x14ac:dyDescent="0.25">
      <c r="A63" s="53" t="s">
        <v>40</v>
      </c>
      <c r="B63" s="38">
        <v>29</v>
      </c>
      <c r="C63" s="38"/>
      <c r="D63" s="89">
        <v>34</v>
      </c>
    </row>
    <row r="64" spans="1:4" x14ac:dyDescent="0.25">
      <c r="A64" s="54" t="s">
        <v>41</v>
      </c>
      <c r="B64" s="55">
        <v>30</v>
      </c>
      <c r="C64" s="55"/>
      <c r="D64" s="92">
        <v>31</v>
      </c>
    </row>
  </sheetData>
  <mergeCells count="1">
    <mergeCell ref="B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version_2.1_LODES</vt:lpstr>
      <vt:lpstr>version_2.0_ESD_RTP</vt:lpstr>
      <vt:lpstr>version_2.0_LODES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2018-05-16T20:37:16Z</dcterms:modified>
</cp:coreProperties>
</file>